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!МоиДанные!\Документы\мультиком\Конфигураторы Александра\"/>
    </mc:Choice>
  </mc:AlternateContent>
  <bookViews>
    <workbookView xWindow="0" yWindow="0" windowWidth="24000" windowHeight="10290"/>
  </bookViews>
  <sheets>
    <sheet name="Конфигурации МP48-80" sheetId="2" r:id="rId1"/>
  </sheets>
  <definedNames>
    <definedName name="count_AA04">'Конфигурации МP48-80'!#REF!</definedName>
    <definedName name="count_aa10">'Конфигурации МP48-80'!$C$17</definedName>
    <definedName name="count_ap62">'Конфигурации МP48-80'!$C$18</definedName>
    <definedName name="count_SA13">'Конфигурации МP48-80'!#REF!</definedName>
    <definedName name="count_sa37">'Конфигурации МP48-80'!$C$15</definedName>
    <definedName name="count_sa55">'Конфигурации МP48-80'!$C$16</definedName>
    <definedName name="count_sap223">'Конфигурации МP48-80'!#REF!</definedName>
    <definedName name="countB48">'Конфигурации МP48-80'!$C$11</definedName>
    <definedName name="countB80">'Конфигурации МP48-80'!$C$13</definedName>
    <definedName name="Slot_0">'Конфигурации МP48-80'!$J$18</definedName>
    <definedName name="Slot_1">'Конфигурации МP48-80'!$K$18</definedName>
    <definedName name="Slot_2">'Конфигурации МP48-80'!$L$18:$L$22</definedName>
    <definedName name="Slot_3">'Конфигурации МP48-80'!$M$18:$M$22</definedName>
    <definedName name="Slot_4">'Конфигурации МP48-80'!$N$18:$N$22</definedName>
    <definedName name="Slot_5">'Конфигурации МP48-80'!$O$18:$O$22</definedName>
    <definedName name="Slot_6">'Конфигурации МP48-80'!$P$18:$P$22</definedName>
    <definedName name="Slot_7">'Конфигурации МP48-80'!$Q$18:$Q$22</definedName>
    <definedName name="Slot_8">'Конфигурации МP48-80'!$R$18:$R$22</definedName>
    <definedName name="Slot_9">'Конфигурации МP48-80'!$S$18:$S$22</definedName>
    <definedName name="Slot0">'Конфигурации МP48-80'!$N$10</definedName>
    <definedName name="Slot1">'Конфигурации МP48-80'!$O$10</definedName>
    <definedName name="Slot2">'Конфигурации МP48-80'!$P$10</definedName>
    <definedName name="Slot3">'Конфигурации МP48-80'!$Q$10</definedName>
    <definedName name="Slot4">'Конфигурации МP48-80'!$R$10</definedName>
    <definedName name="Slot5">'Конфигурации МP48-80'!$S$10</definedName>
    <definedName name="Summ">'Конфигурации МP48-80'!$C$32</definedName>
  </definedNames>
  <calcPr calcId="162913"/>
</workbook>
</file>

<file path=xl/calcChain.xml><?xml version="1.0" encoding="utf-8"?>
<calcChain xmlns="http://schemas.openxmlformats.org/spreadsheetml/2006/main">
  <c r="P63" i="2" l="1"/>
  <c r="C11" i="2" l="1"/>
  <c r="C32" i="2" s="1"/>
  <c r="C63" i="2"/>
  <c r="T33" i="2"/>
  <c r="T32" i="2"/>
  <c r="T31" i="2"/>
</calcChain>
</file>

<file path=xl/comments1.xml><?xml version="1.0" encoding="utf-8"?>
<comments xmlns="http://schemas.openxmlformats.org/spreadsheetml/2006/main">
  <authors>
    <author>Alex</author>
    <author>Горовой</author>
    <author>Горовой Александр</author>
    <author>user</author>
  </authors>
  <commentList>
    <comment ref="B11" authorId="0" shapeId="0">
      <text>
        <r>
          <rPr>
            <b/>
            <sz val="10"/>
            <color indexed="81"/>
            <rFont val="Arial"/>
            <family val="2"/>
            <charset val="204"/>
          </rPr>
          <t>Базовый блок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Arial"/>
            <family val="2"/>
            <charset val="204"/>
          </rPr>
          <t>с центральным процессором и источником питания</t>
        </r>
      </text>
    </comment>
    <comment ref="B13" authorId="0" shapeId="0">
      <text>
        <r>
          <rPr>
            <b/>
            <sz val="10"/>
            <color indexed="81"/>
            <rFont val="Arial"/>
            <family val="2"/>
            <charset val="204"/>
          </rPr>
          <t>Базовый блок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Arial"/>
            <family val="2"/>
            <charset val="204"/>
          </rPr>
          <t>с центральным процессором и источником питания</t>
        </r>
      </text>
    </comment>
    <comment ref="B15" authorId="0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
2 порта соеденительных, 6 портов внутренних абонентских линий</t>
        </r>
      </text>
    </comment>
    <comment ref="B16" authorId="0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
1 порт соеденительных линий, 7 портов абонентских линий</t>
        </r>
      </text>
    </comment>
    <comment ref="B17" authorId="0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
8 портов внутренних линий</t>
        </r>
      </text>
    </comment>
    <comment ref="B18" authorId="0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</t>
        </r>
        <r>
          <rPr>
            <sz val="10"/>
            <color indexed="81"/>
            <rFont val="Arial"/>
            <family val="2"/>
            <charset val="204"/>
          </rPr>
          <t xml:space="preserve">
4 порта системных телефонов
(Не более 4 плат)</t>
        </r>
      </text>
    </comment>
    <comment ref="B20" authorId="0" shapeId="0">
      <text>
        <r>
          <rPr>
            <b/>
            <sz val="10"/>
            <color indexed="81"/>
            <rFont val="Arial"/>
            <family val="2"/>
            <charset val="204"/>
          </rPr>
          <t xml:space="preserve">Программирование АТС с компьютера </t>
        </r>
      </text>
    </comment>
    <comment ref="B21" authorId="1" shapeId="0">
      <text>
        <r>
          <rPr>
            <sz val="10"/>
            <color indexed="81"/>
            <rFont val="Arial"/>
            <family val="2"/>
            <charset val="204"/>
          </rPr>
          <t>Комплект домофона включает: вандолозащищенную панель, устройство согласования домофона и источник питания.
Подключение домофона производится по АЛ. Возможно подключение до 4-х независимых домофонов по 4-м АЛ</t>
        </r>
      </text>
    </comment>
    <comment ref="B22" authorId="1" shapeId="0">
      <text>
        <r>
          <rPr>
            <sz val="10"/>
            <color indexed="81"/>
            <rFont val="Arial"/>
            <family val="2"/>
            <charset val="204"/>
          </rPr>
          <t>Блок громкоговорящей связи.
Предназначен для организации громкоговорящей связи и аудиопейджинга  в офисе. Канал ГГС программиру-ется на любой абонентской линии, при подключении блоков ГГС к этой АЛ (до 4-х). На одной АТС "Максиком" МР48/80  можно организовать до 2 независимых каналов ГГС на 2-х различных АЛ.</t>
        </r>
      </text>
    </comment>
    <comment ref="B23" authorId="2" shapeId="0">
      <text>
        <r>
          <rPr>
            <b/>
            <sz val="10"/>
            <color indexed="81"/>
            <rFont val="Arial"/>
            <family val="2"/>
            <charset val="204"/>
          </rPr>
          <t>Блок громкоговорящей связи с возможностью включения по АЛ и СЛ.
Канал ГГС программируется на любой абонентской или соединительной линии. Можно организовать до 2 независимых каналов ГГС на 2-х различных АЛ/СЛ с подключением к каждой из них до 4-х блоков ГГС.</t>
        </r>
      </text>
    </comment>
    <comment ref="B25" authorId="1" shapeId="0">
      <text>
        <r>
          <rPr>
            <sz val="10"/>
            <color indexed="81"/>
            <rFont val="Arial"/>
            <family val="2"/>
            <charset val="204"/>
          </rPr>
          <t>Адаптер линейного выхода. Предназначен для подключения к АЛ любого усилителя мощности с линейным входом</t>
        </r>
      </text>
    </comment>
    <comment ref="B43" authorId="3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При заказе уточнить цвет</t>
        </r>
      </text>
    </comment>
    <comment ref="B44" authorId="1" shapeId="0">
      <text>
        <r>
          <rPr>
            <sz val="10"/>
            <color indexed="81"/>
            <rFont val="Arial"/>
            <family val="2"/>
            <charset val="204"/>
          </rPr>
          <t>Электромеханический замок в комплекте с источником питания.
Работает соместо с DMF</t>
        </r>
      </text>
    </comment>
  </commentList>
</comments>
</file>

<file path=xl/sharedStrings.xml><?xml version="1.0" encoding="utf-8"?>
<sst xmlns="http://schemas.openxmlformats.org/spreadsheetml/2006/main" count="111" uniqueCount="105">
  <si>
    <t>Внеш. лин.</t>
  </si>
  <si>
    <t>Внутр. лин.</t>
  </si>
  <si>
    <t>СТА</t>
  </si>
  <si>
    <t>К-во блоков</t>
  </si>
  <si>
    <t>Оборудование</t>
  </si>
  <si>
    <t>Количество</t>
  </si>
  <si>
    <t>Расположение плат в конструктиве</t>
  </si>
  <si>
    <t xml:space="preserve"> </t>
  </si>
  <si>
    <t>Заказчик:</t>
  </si>
  <si>
    <t>Исполнитель:</t>
  </si>
  <si>
    <t>Назначение блока</t>
  </si>
  <si>
    <t>Платы расширения</t>
  </si>
  <si>
    <t>Портов системных телефонов:</t>
  </si>
  <si>
    <t>Программирование АТС с РС</t>
  </si>
  <si>
    <t>Стабилизатор</t>
  </si>
  <si>
    <t xml:space="preserve">Количество портов на плате: </t>
  </si>
  <si>
    <t>Наименование блока</t>
  </si>
  <si>
    <t>Внешних соединительных линий:</t>
  </si>
  <si>
    <t>Абонентских линий:</t>
  </si>
  <si>
    <t>Опции</t>
  </si>
  <si>
    <t>Блок громкоговорящей связи</t>
  </si>
  <si>
    <t>Адаптер линейного выхода</t>
  </si>
  <si>
    <t>Громкоговоритель</t>
  </si>
  <si>
    <t>191119, Санкт-Петербург, Лиговский пр. д.143</t>
  </si>
  <si>
    <t>N слота</t>
  </si>
  <si>
    <t>Домофон (комплект)</t>
  </si>
  <si>
    <t>Общая емкость системы составляет:</t>
  </si>
  <si>
    <t>Вт</t>
  </si>
  <si>
    <t>Cord-RJ</t>
  </si>
  <si>
    <t>Шнур 4 пары для подключения кросса к МР48/80</t>
  </si>
  <si>
    <t>Примечание</t>
  </si>
  <si>
    <t>DMF</t>
  </si>
  <si>
    <t>UMA1</t>
  </si>
  <si>
    <t>UMS1</t>
  </si>
  <si>
    <t>USL1</t>
  </si>
  <si>
    <t>Электромеханический замок</t>
  </si>
  <si>
    <t>GGS</t>
  </si>
  <si>
    <t>Плинт с норм. замкн. (размык.) контактами, 2/10.</t>
  </si>
  <si>
    <t>Монтажный хомут на 10 плинтов</t>
  </si>
  <si>
    <t>Монтажный хомут на 5 плинтов</t>
  </si>
  <si>
    <t>КТ 2.108.МХ10</t>
  </si>
  <si>
    <t>КТ 2.108.МХ5</t>
  </si>
  <si>
    <t>AS 453m</t>
  </si>
  <si>
    <t>AS 456m</t>
  </si>
  <si>
    <t>Максифон MXF</t>
  </si>
  <si>
    <t>Спикерфон прямого вызова с автоответом</t>
  </si>
  <si>
    <t>Автосекретарь на 3 линий</t>
  </si>
  <si>
    <t>Автосекретарь на 6 линии</t>
  </si>
  <si>
    <t>КТ 2.108.028</t>
  </si>
  <si>
    <t>Инструмент кроссировочный автоматический</t>
  </si>
  <si>
    <t>ZDF-EM</t>
  </si>
  <si>
    <t>Модуль для подключения АЛ, к линии МБ, (2 линии 2х пров.)</t>
  </si>
  <si>
    <t>Модуль для подключения АЛ к каналу ТЧ (1 линия, 4х пров.)</t>
  </si>
  <si>
    <t>ИБП</t>
  </si>
  <si>
    <t>Источник бесперебойного питания</t>
  </si>
  <si>
    <t>КТ 2.108.021</t>
  </si>
  <si>
    <t>Комплект комплексной электрической защиты (МКЭЗ, 350 В) с термозащитой на 10 пар и 1 шина заземления</t>
  </si>
  <si>
    <t>SA 26P</t>
  </si>
  <si>
    <t>SA 17P</t>
  </si>
  <si>
    <t>AA 08P</t>
  </si>
  <si>
    <t>AP 04P</t>
  </si>
  <si>
    <t>OFU</t>
  </si>
  <si>
    <t>КТ 2.108.МР15</t>
  </si>
  <si>
    <t>Монтажный рейка на 15 плинтов, 19", 3U</t>
  </si>
  <si>
    <t>Шкаф 19", 9U</t>
  </si>
  <si>
    <t>Шкаф настенный Металлическая дверь</t>
  </si>
  <si>
    <t>Шкаф напольный, дверь тонированое стекло</t>
  </si>
  <si>
    <t>Шкаф 19", 18U</t>
  </si>
  <si>
    <t>Адаптер МБ</t>
  </si>
  <si>
    <t>Адаптер ТЧ</t>
  </si>
  <si>
    <t>В 48</t>
  </si>
  <si>
    <t>В 80</t>
  </si>
  <si>
    <t>Блок В48N / В48S</t>
  </si>
  <si>
    <t>Блок В80N / B80S</t>
  </si>
  <si>
    <t>КТ 2.108.004</t>
  </si>
  <si>
    <t xml:space="preserve"> A-DMF</t>
  </si>
  <si>
    <t>Адаптер для Многокнопочного домофона</t>
  </si>
  <si>
    <t>ШНР-50 P Б/п</t>
  </si>
  <si>
    <t>ШНР-100 P Б/п</t>
  </si>
  <si>
    <t>Шкаф пластмассовый распеделительн. на 100 пар</t>
  </si>
  <si>
    <t>Шкаф пластмассовый распеделительн. на 50 пар</t>
  </si>
  <si>
    <t>STA30W</t>
  </si>
  <si>
    <t>СТА, 30 кн., рус. дисплей, светло-серый</t>
  </si>
  <si>
    <t>STA30G</t>
  </si>
  <si>
    <t>СТА, 30 кн., рус. дисплей, антрацит</t>
  </si>
  <si>
    <t>KSTA60W (G)</t>
  </si>
  <si>
    <t>Консоль к СТА, 60 кнопок, светло-серая (антрацит)</t>
  </si>
  <si>
    <t>STA30Wm (G)</t>
  </si>
  <si>
    <t>СТА, 30 кн., рус. дисплей, выносной микрофон</t>
  </si>
  <si>
    <t>Базовый блок В48P</t>
  </si>
  <si>
    <t>Базовый блок В80P</t>
  </si>
  <si>
    <t>Базовый блок с процессором и ИП</t>
  </si>
  <si>
    <t>PB19</t>
  </si>
  <si>
    <t>Монтажный комплект для установки АТС в  стойку 19"</t>
  </si>
  <si>
    <t>STA30Wh (G)</t>
  </si>
  <si>
    <t>СТА, 30 кн., рус. дисплей, Гарнитура</t>
  </si>
  <si>
    <t>Общество с ограниченной ответственностью</t>
  </si>
  <si>
    <t>«Мультиком»</t>
  </si>
  <si>
    <r>
      <t>многоканальный телефон/факс(812)325-15-40
E-mail: manager@multicom.ru
www.multicom.ru</t>
    </r>
    <r>
      <rPr>
        <sz val="10"/>
        <rFont val="Arial Cyr"/>
        <charset val="204"/>
      </rPr>
      <t xml:space="preserve">
</t>
    </r>
  </si>
  <si>
    <t>Максифон MXFvun</t>
  </si>
  <si>
    <t>Спикерфон прямого вызова с автоответом, вандалозащищ. Универсальный</t>
  </si>
  <si>
    <t>Раздел 1. Основная комплектация.</t>
  </si>
  <si>
    <t>Раздел 2. Дополнительная комплектация.</t>
  </si>
  <si>
    <t>Раздел 3. Кроссовое оборудование</t>
  </si>
  <si>
    <t>Конфигуратор гибридной АТС МР48/МР80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</si>
</sst>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25">
    <font>
      <sz val="10"/>
      <name val="Arial Cyr"/>
      <charset val="204"/>
    </font>
    <font>
      <sz val="10"/>
      <name val="Arial Cyr"/>
      <charset val="204"/>
    </font>
    <font>
      <b/>
      <sz val="10"/>
      <color indexed="81"/>
      <name val="Arial"/>
      <family val="2"/>
      <charset val="204"/>
    </font>
    <font>
      <sz val="8"/>
      <color indexed="81"/>
      <name val="Tahoma"/>
      <family val="2"/>
      <charset val="204"/>
    </font>
    <font>
      <sz val="12"/>
      <name val="MagistralBlackC"/>
      <family val="5"/>
      <charset val="204"/>
    </font>
    <font>
      <sz val="10"/>
      <name val="MagistralC"/>
      <family val="5"/>
      <charset val="204"/>
    </font>
    <font>
      <sz val="36"/>
      <name val="MagistralBlackC"/>
      <family val="5"/>
      <charset val="204"/>
    </font>
    <font>
      <sz val="10"/>
      <color indexed="8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2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2" borderId="0" xfId="0" applyFont="1" applyFill="1"/>
    <xf numFmtId="0" fontId="10" fillId="2" borderId="0" xfId="0" applyFont="1" applyFill="1" applyAlignment="1">
      <alignment horizontal="left" vertical="top" indent="5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 indent="1"/>
      <protection locked="0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9" fillId="2" borderId="0" xfId="0" applyNumberFormat="1" applyFont="1" applyFill="1" applyBorder="1" applyAlignment="1">
      <alignment horizontal="left"/>
    </xf>
    <xf numFmtId="0" fontId="8" fillId="3" borderId="17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Alignment="1"/>
    <xf numFmtId="0" fontId="8" fillId="3" borderId="18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9" fillId="2" borderId="25" xfId="0" applyFont="1" applyFill="1" applyBorder="1" applyAlignment="1">
      <alignment vertical="center"/>
    </xf>
    <xf numFmtId="0" fontId="19" fillId="2" borderId="26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left" vertical="top"/>
    </xf>
    <xf numFmtId="0" fontId="19" fillId="2" borderId="18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28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0" fontId="19" fillId="2" borderId="31" xfId="0" applyFont="1" applyFill="1" applyBorder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0" fontId="8" fillId="4" borderId="33" xfId="0" applyFont="1" applyFill="1" applyBorder="1" applyAlignment="1" applyProtection="1">
      <alignment horizontal="right" vertical="center"/>
      <protection locked="0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left" vertical="center"/>
    </xf>
    <xf numFmtId="0" fontId="0" fillId="2" borderId="0" xfId="0" applyFill="1"/>
    <xf numFmtId="0" fontId="8" fillId="3" borderId="35" xfId="0" applyFont="1" applyFill="1" applyBorder="1" applyAlignment="1">
      <alignment horizontal="left" vertical="center"/>
    </xf>
    <xf numFmtId="0" fontId="8" fillId="3" borderId="35" xfId="0" applyFont="1" applyFill="1" applyBorder="1" applyAlignment="1" applyProtection="1">
      <alignment vertical="center"/>
    </xf>
    <xf numFmtId="0" fontId="8" fillId="3" borderId="3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7" fillId="3" borderId="43" xfId="0" applyFont="1" applyFill="1" applyBorder="1" applyAlignment="1">
      <alignment horizontal="center" vertical="center" wrapText="1"/>
    </xf>
    <xf numFmtId="0" fontId="13" fillId="0" borderId="44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46" xfId="0" applyFont="1" applyFill="1" applyBorder="1" applyAlignment="1" applyProtection="1">
      <alignment vertical="center"/>
      <protection locked="0"/>
    </xf>
    <xf numFmtId="0" fontId="8" fillId="3" borderId="43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vertical="center"/>
      <protection locked="0"/>
    </xf>
    <xf numFmtId="0" fontId="8" fillId="4" borderId="9" xfId="0" applyFont="1" applyFill="1" applyBorder="1" applyAlignment="1" applyProtection="1">
      <alignment vertical="center"/>
      <protection locked="0"/>
    </xf>
    <xf numFmtId="0" fontId="0" fillId="2" borderId="0" xfId="0" applyFill="1" applyBorder="1"/>
    <xf numFmtId="0" fontId="9" fillId="2" borderId="0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3" borderId="30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1" fillId="3" borderId="46" xfId="0" applyFont="1" applyFill="1" applyBorder="1" applyAlignment="1" applyProtection="1">
      <alignment vertical="center"/>
    </xf>
    <xf numFmtId="0" fontId="8" fillId="3" borderId="43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8" fillId="3" borderId="43" xfId="2" applyFont="1" applyFill="1" applyBorder="1" applyAlignment="1" applyProtection="1">
      <alignment vertical="center"/>
    </xf>
    <xf numFmtId="0" fontId="13" fillId="0" borderId="44" xfId="2" applyFont="1" applyBorder="1" applyAlignment="1" applyProtection="1">
      <alignment horizontal="center" vertical="center"/>
      <protection locked="0"/>
    </xf>
    <xf numFmtId="0" fontId="8" fillId="3" borderId="6" xfId="2" applyFont="1" applyFill="1" applyBorder="1" applyAlignment="1" applyProtection="1">
      <alignment vertical="center"/>
    </xf>
    <xf numFmtId="0" fontId="13" fillId="0" borderId="41" xfId="2" applyFont="1" applyBorder="1" applyAlignment="1" applyProtection="1">
      <alignment horizontal="center" vertical="center"/>
      <protection locked="0"/>
    </xf>
    <xf numFmtId="0" fontId="8" fillId="3" borderId="12" xfId="2" applyFont="1" applyFill="1" applyBorder="1" applyAlignment="1" applyProtection="1">
      <alignment vertical="center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53" xfId="0" applyBorder="1"/>
    <xf numFmtId="0" fontId="11" fillId="0" borderId="50" xfId="0" applyFont="1" applyBorder="1" applyAlignment="1" applyProtection="1">
      <alignment vertical="center" textRotation="90"/>
      <protection locked="0"/>
    </xf>
    <xf numFmtId="0" fontId="8" fillId="3" borderId="38" xfId="2" applyFont="1" applyFill="1" applyBorder="1" applyAlignment="1" applyProtection="1">
      <alignment horizontal="left" vertical="center"/>
    </xf>
    <xf numFmtId="0" fontId="13" fillId="0" borderId="40" xfId="2" applyFont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>
      <alignment vertical="center"/>
    </xf>
    <xf numFmtId="0" fontId="20" fillId="2" borderId="0" xfId="2" applyFont="1" applyFill="1" applyBorder="1" applyAlignment="1" applyProtection="1">
      <alignment horizontal="left" indent="1"/>
      <protection locked="0"/>
    </xf>
    <xf numFmtId="3" fontId="9" fillId="3" borderId="48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3" fontId="9" fillId="2" borderId="0" xfId="0" applyNumberFormat="1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7" fillId="6" borderId="22" xfId="2" applyFont="1" applyFill="1" applyBorder="1" applyAlignment="1" applyProtection="1">
      <alignment horizontal="center"/>
      <protection locked="0"/>
    </xf>
    <xf numFmtId="0" fontId="17" fillId="6" borderId="5" xfId="2" applyFont="1" applyFill="1" applyBorder="1" applyAlignment="1" applyProtection="1">
      <alignment horizontal="center"/>
      <protection locked="0"/>
    </xf>
    <xf numFmtId="0" fontId="17" fillId="6" borderId="34" xfId="2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54" xfId="0" applyFont="1" applyFill="1" applyBorder="1" applyAlignment="1" applyProtection="1">
      <alignment horizontal="center" vertical="center" wrapText="1"/>
      <protection locked="0"/>
    </xf>
    <xf numFmtId="2" fontId="8" fillId="3" borderId="40" xfId="2" applyNumberFormat="1" applyFont="1" applyFill="1" applyBorder="1" applyAlignment="1" applyProtection="1">
      <alignment horizontal="center" vertical="center" wrapText="1"/>
    </xf>
    <xf numFmtId="2" fontId="8" fillId="3" borderId="63" xfId="2" applyNumberFormat="1" applyFont="1" applyFill="1" applyBorder="1" applyAlignment="1" applyProtection="1">
      <alignment horizontal="center" vertical="center" wrapText="1"/>
    </xf>
    <xf numFmtId="2" fontId="8" fillId="3" borderId="62" xfId="2" applyNumberFormat="1" applyFont="1" applyFill="1" applyBorder="1" applyAlignment="1" applyProtection="1">
      <alignment horizontal="center" vertical="center" wrapText="1"/>
    </xf>
    <xf numFmtId="0" fontId="8" fillId="3" borderId="27" xfId="2" applyFont="1" applyFill="1" applyBorder="1" applyAlignment="1" applyProtection="1">
      <alignment horizontal="center" vertical="center" wrapText="1"/>
    </xf>
    <xf numFmtId="0" fontId="8" fillId="3" borderId="37" xfId="2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2" fontId="8" fillId="3" borderId="14" xfId="0" applyNumberFormat="1" applyFont="1" applyFill="1" applyBorder="1" applyAlignment="1">
      <alignment horizontal="left" vertical="center" wrapText="1"/>
    </xf>
    <xf numFmtId="2" fontId="8" fillId="3" borderId="27" xfId="0" applyNumberFormat="1" applyFont="1" applyFill="1" applyBorder="1" applyAlignment="1">
      <alignment horizontal="left" vertical="center" wrapText="1"/>
    </xf>
    <xf numFmtId="2" fontId="8" fillId="3" borderId="37" xfId="0" applyNumberFormat="1" applyFont="1" applyFill="1" applyBorder="1" applyAlignment="1">
      <alignment horizontal="left" vertical="center" wrapText="1"/>
    </xf>
    <xf numFmtId="0" fontId="8" fillId="3" borderId="41" xfId="2" applyFont="1" applyFill="1" applyBorder="1" applyAlignment="1" applyProtection="1">
      <alignment horizontal="center" vertical="center" wrapText="1"/>
    </xf>
    <xf numFmtId="0" fontId="8" fillId="3" borderId="55" xfId="2" applyFont="1" applyFill="1" applyBorder="1" applyAlignment="1" applyProtection="1">
      <alignment horizontal="center" vertical="center" wrapText="1"/>
    </xf>
    <xf numFmtId="0" fontId="8" fillId="3" borderId="56" xfId="2" applyFont="1" applyFill="1" applyBorder="1" applyAlignment="1" applyProtection="1">
      <alignment horizontal="center" vertical="center" wrapText="1"/>
    </xf>
    <xf numFmtId="0" fontId="8" fillId="3" borderId="14" xfId="2" applyFont="1" applyFill="1" applyBorder="1" applyAlignment="1" applyProtection="1">
      <alignment horizontal="center" vertical="center" wrapText="1"/>
    </xf>
    <xf numFmtId="0" fontId="8" fillId="3" borderId="44" xfId="2" applyFont="1" applyFill="1" applyBorder="1" applyAlignment="1" applyProtection="1">
      <alignment horizontal="center" vertical="center" wrapText="1"/>
    </xf>
    <xf numFmtId="0" fontId="8" fillId="3" borderId="24" xfId="2" applyFont="1" applyFill="1" applyBorder="1" applyAlignment="1" applyProtection="1">
      <alignment horizontal="center" vertical="center" wrapText="1"/>
    </xf>
    <xf numFmtId="0" fontId="8" fillId="3" borderId="47" xfId="2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9" fillId="2" borderId="0" xfId="0" applyFont="1" applyFill="1" applyAlignment="1">
      <alignment horizontal="center" vertical="top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11" fillId="0" borderId="55" xfId="0" applyFont="1" applyFill="1" applyBorder="1" applyAlignment="1" applyProtection="1">
      <alignment horizontal="left" vertical="top" wrapText="1" indent="1"/>
      <protection locked="0"/>
    </xf>
    <xf numFmtId="0" fontId="11" fillId="0" borderId="57" xfId="0" applyFont="1" applyFill="1" applyBorder="1" applyAlignment="1" applyProtection="1">
      <alignment horizontal="left" vertical="top" wrapText="1" indent="1"/>
      <protection locked="0"/>
    </xf>
    <xf numFmtId="0" fontId="11" fillId="0" borderId="39" xfId="0" applyFont="1" applyBorder="1" applyAlignment="1" applyProtection="1">
      <alignment horizontal="center" vertical="center" textRotation="90"/>
      <protection locked="0"/>
    </xf>
    <xf numFmtId="0" fontId="11" fillId="0" borderId="42" xfId="0" applyFont="1" applyBorder="1" applyAlignment="1" applyProtection="1">
      <alignment horizontal="center" vertical="center" textRotation="90"/>
      <protection locked="0"/>
    </xf>
    <xf numFmtId="0" fontId="11" fillId="0" borderId="20" xfId="0" applyFont="1" applyBorder="1" applyAlignment="1" applyProtection="1">
      <alignment horizontal="center" vertical="center" textRotation="90"/>
      <protection locked="0"/>
    </xf>
    <xf numFmtId="0" fontId="11" fillId="0" borderId="38" xfId="0" applyFont="1" applyBorder="1" applyAlignment="1" applyProtection="1">
      <alignment horizontal="center" vertical="center" textRotation="90"/>
      <protection locked="0"/>
    </xf>
    <xf numFmtId="0" fontId="11" fillId="0" borderId="51" xfId="0" applyFont="1" applyBorder="1" applyAlignment="1" applyProtection="1">
      <alignment horizontal="center" vertical="center" textRotation="90"/>
      <protection locked="0"/>
    </xf>
    <xf numFmtId="0" fontId="11" fillId="0" borderId="50" xfId="0" applyFont="1" applyBorder="1" applyAlignment="1" applyProtection="1">
      <alignment horizontal="center" vertical="center" textRotation="90"/>
      <protection locked="0"/>
    </xf>
    <xf numFmtId="0" fontId="11" fillId="5" borderId="59" xfId="0" applyFont="1" applyFill="1" applyBorder="1" applyAlignment="1">
      <alignment horizontal="center" vertical="center" textRotation="90"/>
    </xf>
    <xf numFmtId="0" fontId="11" fillId="5" borderId="60" xfId="0" applyFont="1" applyFill="1" applyBorder="1" applyAlignment="1">
      <alignment horizontal="center" vertical="center" textRotation="90"/>
    </xf>
    <xf numFmtId="0" fontId="11" fillId="5" borderId="61" xfId="0" applyFont="1" applyFill="1" applyBorder="1" applyAlignment="1">
      <alignment horizontal="center" vertical="center" textRotation="90"/>
    </xf>
    <xf numFmtId="0" fontId="11" fillId="5" borderId="59" xfId="0" applyFont="1" applyFill="1" applyBorder="1" applyAlignment="1" applyProtection="1">
      <alignment horizontal="center" vertical="center" textRotation="90"/>
    </xf>
    <xf numFmtId="0" fontId="11" fillId="5" borderId="60" xfId="0" applyFont="1" applyFill="1" applyBorder="1" applyAlignment="1" applyProtection="1">
      <alignment horizontal="center" vertical="center" textRotation="90"/>
    </xf>
    <xf numFmtId="0" fontId="11" fillId="5" borderId="61" xfId="0" applyFont="1" applyFill="1" applyBorder="1" applyAlignment="1" applyProtection="1">
      <alignment horizontal="center" vertical="center" textRotation="90"/>
    </xf>
    <xf numFmtId="0" fontId="11" fillId="0" borderId="52" xfId="0" applyFont="1" applyBorder="1" applyAlignment="1" applyProtection="1">
      <alignment horizontal="center" vertical="center" textRotation="90"/>
      <protection locked="0"/>
    </xf>
    <xf numFmtId="0" fontId="11" fillId="0" borderId="58" xfId="0" applyFont="1" applyBorder="1" applyAlignment="1" applyProtection="1">
      <alignment horizontal="center" vertical="center" textRotation="90"/>
      <protection locked="0"/>
    </xf>
    <xf numFmtId="0" fontId="11" fillId="0" borderId="48" xfId="0" applyFont="1" applyBorder="1" applyAlignment="1" applyProtection="1">
      <alignment horizontal="center" vertical="center" textRotation="90"/>
      <protection locked="0"/>
    </xf>
    <xf numFmtId="0" fontId="8" fillId="3" borderId="44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47" xfId="0" applyFont="1" applyFill="1" applyBorder="1" applyAlignment="1">
      <alignment horizont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</cellXfs>
  <cellStyles count="3">
    <cellStyle name="ИК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  <color rgb="FF00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28575</xdr:rowOff>
    </xdr:from>
    <xdr:to>
      <xdr:col>1</xdr:col>
      <xdr:colOff>1095375</xdr:colOff>
      <xdr:row>3</xdr:row>
      <xdr:rowOff>104775</xdr:rowOff>
    </xdr:to>
    <xdr:pic>
      <xdr:nvPicPr>
        <xdr:cNvPr id="213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9906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0</xdr:rowOff>
        </xdr:from>
        <xdr:to>
          <xdr:col>19</xdr:col>
          <xdr:colOff>304800</xdr:colOff>
          <xdr:row>27</xdr:row>
          <xdr:rowOff>304800</xdr:rowOff>
        </xdr:to>
        <xdr:sp macro="" textlink="">
          <xdr:nvSpPr>
            <xdr:cNvPr id="2064" name="CommandButton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pageSetUpPr fitToPage="1"/>
  </sheetPr>
  <dimension ref="A1:V73"/>
  <sheetViews>
    <sheetView showGridLines="0" tabSelected="1" zoomScale="75" zoomScaleNormal="75" workbookViewId="0">
      <selection activeCell="L18" sqref="L18:L22"/>
    </sheetView>
  </sheetViews>
  <sheetFormatPr defaultRowHeight="12.75"/>
  <cols>
    <col min="1" max="1" width="1.140625" customWidth="1"/>
    <col min="2" max="2" width="21.7109375" customWidth="1"/>
    <col min="3" max="3" width="12.28515625" customWidth="1"/>
    <col min="4" max="4" width="15.140625" customWidth="1"/>
    <col min="5" max="5" width="15.7109375" customWidth="1"/>
    <col min="6" max="6" width="10.140625" customWidth="1"/>
    <col min="7" max="7" width="2.85546875" customWidth="1"/>
    <col min="8" max="8" width="11.28515625" customWidth="1"/>
    <col min="9" max="15" width="2.85546875" customWidth="1"/>
    <col min="16" max="18" width="2.7109375" customWidth="1"/>
    <col min="19" max="19" width="2.85546875" customWidth="1"/>
    <col min="20" max="20" width="7" customWidth="1"/>
    <col min="21" max="21" width="2" bestFit="1" customWidth="1"/>
    <col min="22" max="22" width="3" bestFit="1" customWidth="1"/>
    <col min="23" max="16384" width="9.140625" style="4"/>
  </cols>
  <sheetData>
    <row r="1" spans="1:22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3" customFormat="1" ht="24.75">
      <c r="A2" s="1"/>
      <c r="B2" s="1"/>
      <c r="C2" s="140" t="s">
        <v>96</v>
      </c>
      <c r="D2" s="140"/>
      <c r="E2" s="140"/>
      <c r="F2" s="140"/>
      <c r="G2" s="140"/>
      <c r="H2" s="190" t="s">
        <v>23</v>
      </c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 s="3" customFormat="1" ht="40.9" customHeight="1">
      <c r="A3" s="1"/>
      <c r="B3" s="1"/>
      <c r="C3" s="141" t="s">
        <v>97</v>
      </c>
      <c r="D3" s="141"/>
      <c r="E3" s="141"/>
      <c r="F3" s="141"/>
      <c r="G3" s="141"/>
      <c r="H3" s="191" t="s">
        <v>98</v>
      </c>
      <c r="I3" s="191"/>
      <c r="J3" s="191"/>
      <c r="K3" s="191"/>
      <c r="L3" s="191"/>
      <c r="M3" s="192"/>
      <c r="N3" s="192"/>
      <c r="O3" s="192"/>
      <c r="P3" s="192"/>
      <c r="Q3" s="192"/>
      <c r="R3" s="192"/>
      <c r="S3" s="192"/>
      <c r="T3" s="192"/>
      <c r="U3" s="192"/>
      <c r="V3" s="192"/>
    </row>
    <row r="4" spans="1:22" s="3" customFormat="1" ht="13.5" customHeight="1" thickBot="1">
      <c r="A4" s="2"/>
      <c r="B4" s="2"/>
      <c r="C4" s="142"/>
      <c r="D4" s="142"/>
      <c r="E4" s="142"/>
      <c r="F4" s="142"/>
      <c r="G4" s="142"/>
      <c r="H4" s="193"/>
      <c r="I4" s="193"/>
      <c r="J4" s="193"/>
      <c r="K4" s="193"/>
      <c r="L4" s="193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7" customHeight="1">
      <c r="A6" s="195" t="s">
        <v>104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6"/>
    </row>
    <row r="7" spans="1:22" ht="20.45" customHeight="1">
      <c r="A7" s="6"/>
      <c r="B7" s="7" t="s">
        <v>8</v>
      </c>
      <c r="C7" s="196"/>
      <c r="D7" s="196"/>
      <c r="E7" s="6"/>
      <c r="F7" s="6"/>
      <c r="G7" s="6"/>
      <c r="H7" s="8" t="s">
        <v>9</v>
      </c>
      <c r="I7" s="8"/>
      <c r="J7" s="8"/>
      <c r="K7" s="8"/>
      <c r="L7" s="8"/>
      <c r="M7" s="6"/>
      <c r="N7" s="197"/>
      <c r="O7" s="197"/>
      <c r="P7" s="197"/>
      <c r="Q7" s="197"/>
      <c r="R7" s="197"/>
      <c r="S7" s="197"/>
      <c r="T7" s="197"/>
      <c r="U7" s="198"/>
      <c r="V7" s="6"/>
    </row>
    <row r="8" spans="1:22" ht="12" customHeight="1">
      <c r="A8" s="6"/>
      <c r="B8" s="7"/>
      <c r="C8" s="9"/>
      <c r="D8" s="9"/>
      <c r="E8" s="6"/>
      <c r="F8" s="6"/>
      <c r="G8" s="6"/>
      <c r="H8" s="8"/>
      <c r="I8" s="8"/>
      <c r="J8" s="8"/>
      <c r="K8" s="8"/>
      <c r="L8" s="8"/>
      <c r="M8" s="6"/>
      <c r="N8" s="10"/>
      <c r="O8" s="10"/>
      <c r="P8" s="10"/>
      <c r="Q8" s="10"/>
      <c r="R8" s="10"/>
      <c r="S8" s="10"/>
      <c r="T8" s="10"/>
      <c r="U8" s="10"/>
      <c r="V8" s="6"/>
    </row>
    <row r="9" spans="1:22" s="5" customFormat="1" ht="22.5" customHeight="1" thickBot="1">
      <c r="A9" s="11"/>
      <c r="B9" s="12" t="s">
        <v>101</v>
      </c>
      <c r="C9" s="11"/>
      <c r="D9" s="11"/>
      <c r="E9" s="11"/>
      <c r="F9" s="11"/>
      <c r="G9" s="11"/>
      <c r="H9" s="13" t="s">
        <v>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1"/>
      <c r="V9" s="11"/>
    </row>
    <row r="10" spans="1:22" ht="18" customHeight="1" thickBot="1">
      <c r="A10" s="6"/>
      <c r="B10" s="14" t="s">
        <v>16</v>
      </c>
      <c r="C10" s="16" t="s">
        <v>3</v>
      </c>
      <c r="D10" s="151" t="s">
        <v>10</v>
      </c>
      <c r="E10" s="152"/>
      <c r="F10" s="153"/>
      <c r="G10" s="18"/>
      <c r="H10" s="19" t="s">
        <v>72</v>
      </c>
      <c r="I10" s="19"/>
      <c r="J10" s="19"/>
      <c r="K10" s="19"/>
      <c r="L10" s="19"/>
      <c r="M10" s="20"/>
      <c r="N10" s="202"/>
      <c r="O10" s="199"/>
      <c r="P10" s="199"/>
      <c r="Q10" s="199"/>
      <c r="R10" s="199"/>
      <c r="S10" s="211"/>
      <c r="T10" s="205" t="s">
        <v>70</v>
      </c>
      <c r="U10" s="6"/>
      <c r="V10" s="6"/>
    </row>
    <row r="11" spans="1:22" ht="18" customHeight="1">
      <c r="A11" s="6"/>
      <c r="B11" s="21" t="s">
        <v>89</v>
      </c>
      <c r="C11" s="111">
        <f>IF(($C$13=0),1,0)</f>
        <v>1</v>
      </c>
      <c r="D11" s="217" t="s">
        <v>91</v>
      </c>
      <c r="E11" s="218"/>
      <c r="F11" s="219"/>
      <c r="G11" s="20" t="s">
        <v>7</v>
      </c>
      <c r="H11" s="23"/>
      <c r="I11" s="23"/>
      <c r="J11" s="23"/>
      <c r="K11" s="23"/>
      <c r="L11" s="23"/>
      <c r="M11" s="20"/>
      <c r="N11" s="203"/>
      <c r="O11" s="200"/>
      <c r="P11" s="200"/>
      <c r="Q11" s="200"/>
      <c r="R11" s="200"/>
      <c r="S11" s="212"/>
      <c r="T11" s="206"/>
      <c r="U11" s="6"/>
      <c r="V11" s="6"/>
    </row>
    <row r="12" spans="1:22" ht="18" customHeight="1" thickBot="1">
      <c r="A12" s="6"/>
      <c r="B12" s="24"/>
      <c r="C12" s="122"/>
      <c r="D12" s="223"/>
      <c r="E12" s="224"/>
      <c r="F12" s="225"/>
      <c r="G12" s="20"/>
      <c r="H12" s="20"/>
      <c r="I12" s="20"/>
      <c r="J12" s="20"/>
      <c r="K12" s="20"/>
      <c r="L12" s="20"/>
      <c r="M12" s="20"/>
      <c r="N12" s="203"/>
      <c r="O12" s="200"/>
      <c r="P12" s="200"/>
      <c r="Q12" s="200"/>
      <c r="R12" s="200"/>
      <c r="S12" s="212"/>
      <c r="T12" s="206"/>
      <c r="U12" s="6"/>
      <c r="V12" s="6"/>
    </row>
    <row r="13" spans="1:22" ht="21" customHeight="1" thickBot="1">
      <c r="A13" s="6"/>
      <c r="B13" s="21" t="s">
        <v>90</v>
      </c>
      <c r="C13" s="85">
        <v>0</v>
      </c>
      <c r="D13" s="217" t="s">
        <v>91</v>
      </c>
      <c r="E13" s="218"/>
      <c r="F13" s="219"/>
      <c r="G13" s="20"/>
      <c r="H13" s="20"/>
      <c r="I13" s="20"/>
      <c r="J13" s="20"/>
      <c r="K13" s="20"/>
      <c r="L13" s="20"/>
      <c r="M13" s="20"/>
      <c r="N13" s="203"/>
      <c r="O13" s="200"/>
      <c r="P13" s="200"/>
      <c r="Q13" s="200"/>
      <c r="R13" s="200"/>
      <c r="S13" s="212"/>
      <c r="T13" s="206"/>
      <c r="U13" s="6"/>
      <c r="V13" s="6"/>
    </row>
    <row r="14" spans="1:22" ht="17.25" customHeight="1" thickBot="1">
      <c r="A14" s="6"/>
      <c r="B14" s="77" t="s">
        <v>11</v>
      </c>
      <c r="C14" s="79" t="s">
        <v>15</v>
      </c>
      <c r="D14" s="78" t="s">
        <v>0</v>
      </c>
      <c r="E14" s="78" t="s">
        <v>1</v>
      </c>
      <c r="F14" s="115" t="s">
        <v>2</v>
      </c>
      <c r="G14" s="20"/>
      <c r="H14" s="31"/>
      <c r="I14" s="20"/>
      <c r="J14" s="20"/>
      <c r="K14" s="20"/>
      <c r="L14" s="20"/>
      <c r="M14" s="20"/>
      <c r="N14" s="132"/>
      <c r="O14" s="131"/>
      <c r="P14" s="131"/>
      <c r="Q14" s="131"/>
      <c r="R14" s="131"/>
      <c r="S14" s="130"/>
      <c r="T14" s="207"/>
      <c r="U14" s="6"/>
      <c r="V14" s="6"/>
    </row>
    <row r="15" spans="1:22" ht="18" customHeight="1">
      <c r="A15" s="6"/>
      <c r="B15" s="116" t="s">
        <v>57</v>
      </c>
      <c r="C15" s="83">
        <v>0</v>
      </c>
      <c r="D15" s="22">
        <v>2</v>
      </c>
      <c r="E15" s="22">
        <v>6</v>
      </c>
      <c r="F15" s="80">
        <v>0</v>
      </c>
      <c r="G15" s="20"/>
      <c r="H15" s="72"/>
      <c r="I15" s="31"/>
      <c r="J15" s="31"/>
      <c r="K15" s="31"/>
      <c r="L15" s="31"/>
      <c r="M15" s="32" t="s">
        <v>24</v>
      </c>
      <c r="N15" s="33">
        <v>0</v>
      </c>
      <c r="O15" s="33">
        <v>1</v>
      </c>
      <c r="P15" s="33">
        <v>2</v>
      </c>
      <c r="Q15" s="33">
        <v>3</v>
      </c>
      <c r="R15" s="33">
        <v>4</v>
      </c>
      <c r="S15" s="33">
        <v>5</v>
      </c>
      <c r="T15" s="34"/>
      <c r="U15" s="6"/>
      <c r="V15" s="6"/>
    </row>
    <row r="16" spans="1:22" ht="18" customHeight="1">
      <c r="A16" s="6"/>
      <c r="B16" s="27" t="s">
        <v>58</v>
      </c>
      <c r="C16" s="39">
        <v>0</v>
      </c>
      <c r="D16" s="28">
        <v>1</v>
      </c>
      <c r="E16" s="28">
        <v>7</v>
      </c>
      <c r="F16" s="30">
        <v>0</v>
      </c>
      <c r="G16" s="20"/>
      <c r="H16" s="19" t="s">
        <v>73</v>
      </c>
      <c r="I16" s="19"/>
      <c r="J16" s="19"/>
      <c r="K16" s="19"/>
      <c r="L16" s="19"/>
      <c r="M16" s="32"/>
      <c r="N16" s="33"/>
      <c r="O16" s="33"/>
      <c r="P16" s="33"/>
      <c r="Q16" s="33"/>
      <c r="R16" s="33"/>
      <c r="S16" s="33"/>
      <c r="T16" s="34"/>
      <c r="U16" s="6"/>
      <c r="V16" s="6"/>
    </row>
    <row r="17" spans="1:22" ht="18" customHeight="1" thickBot="1">
      <c r="A17" s="6"/>
      <c r="B17" s="27" t="s">
        <v>59</v>
      </c>
      <c r="C17" s="39">
        <v>0</v>
      </c>
      <c r="D17" s="28">
        <v>0</v>
      </c>
      <c r="E17" s="28">
        <v>8</v>
      </c>
      <c r="F17" s="30">
        <v>0</v>
      </c>
      <c r="G17" s="20"/>
      <c r="H17" s="23"/>
      <c r="I17" s="23"/>
      <c r="J17" s="23"/>
      <c r="K17" s="23"/>
      <c r="L17" s="23"/>
      <c r="M17" s="32"/>
      <c r="N17" s="33"/>
      <c r="O17" s="33"/>
      <c r="P17" s="33"/>
      <c r="Q17" s="33"/>
      <c r="R17" s="33"/>
      <c r="S17" s="33"/>
      <c r="T17" s="34"/>
      <c r="U17" s="6"/>
      <c r="V17" s="6"/>
    </row>
    <row r="18" spans="1:22" ht="18.75" customHeight="1" thickBot="1">
      <c r="A18" s="6"/>
      <c r="B18" s="24" t="s">
        <v>60</v>
      </c>
      <c r="C18" s="84">
        <v>0</v>
      </c>
      <c r="D18" s="25">
        <v>0</v>
      </c>
      <c r="E18" s="25">
        <v>0</v>
      </c>
      <c r="F18" s="117">
        <v>4</v>
      </c>
      <c r="G18" s="20"/>
      <c r="H18" s="35"/>
      <c r="I18" s="35"/>
      <c r="J18" s="202"/>
      <c r="K18" s="199"/>
      <c r="L18" s="199"/>
      <c r="M18" s="199"/>
      <c r="N18" s="199"/>
      <c r="O18" s="199"/>
      <c r="P18" s="199"/>
      <c r="Q18" s="199"/>
      <c r="R18" s="199"/>
      <c r="S18" s="211"/>
      <c r="T18" s="208" t="s">
        <v>71</v>
      </c>
      <c r="U18" s="6"/>
      <c r="V18" s="6"/>
    </row>
    <row r="19" spans="1:22" ht="18" customHeight="1" thickBot="1">
      <c r="A19" s="6"/>
      <c r="B19" s="118" t="s">
        <v>19</v>
      </c>
      <c r="C19" s="119"/>
      <c r="D19" s="119"/>
      <c r="E19" s="119"/>
      <c r="F19" s="120"/>
      <c r="G19" s="35"/>
      <c r="H19" s="35"/>
      <c r="I19" s="35"/>
      <c r="J19" s="203"/>
      <c r="K19" s="200"/>
      <c r="L19" s="200"/>
      <c r="M19" s="200"/>
      <c r="N19" s="200"/>
      <c r="O19" s="200"/>
      <c r="P19" s="200"/>
      <c r="Q19" s="200"/>
      <c r="R19" s="200"/>
      <c r="S19" s="212"/>
      <c r="T19" s="209"/>
      <c r="U19" s="36"/>
      <c r="V19" s="36"/>
    </row>
    <row r="20" spans="1:22" ht="18" customHeight="1">
      <c r="A20" s="6"/>
      <c r="B20" s="116" t="s">
        <v>61</v>
      </c>
      <c r="C20" s="121">
        <v>1</v>
      </c>
      <c r="D20" s="95" t="s">
        <v>13</v>
      </c>
      <c r="E20" s="95"/>
      <c r="F20" s="96"/>
      <c r="G20" s="35"/>
      <c r="H20" s="35"/>
      <c r="I20" s="35"/>
      <c r="J20" s="203"/>
      <c r="K20" s="200"/>
      <c r="L20" s="200"/>
      <c r="M20" s="200"/>
      <c r="N20" s="200"/>
      <c r="O20" s="200"/>
      <c r="P20" s="200"/>
      <c r="Q20" s="200"/>
      <c r="R20" s="200"/>
      <c r="S20" s="212"/>
      <c r="T20" s="209"/>
      <c r="U20" s="36"/>
      <c r="V20" s="36"/>
    </row>
    <row r="21" spans="1:22" ht="18" customHeight="1">
      <c r="A21" s="6"/>
      <c r="B21" s="38" t="s">
        <v>31</v>
      </c>
      <c r="C21" s="39">
        <v>0</v>
      </c>
      <c r="D21" s="69" t="s">
        <v>25</v>
      </c>
      <c r="E21" s="69"/>
      <c r="F21" s="75"/>
      <c r="G21" s="35"/>
      <c r="H21" s="35"/>
      <c r="I21" s="35"/>
      <c r="J21" s="203"/>
      <c r="K21" s="200"/>
      <c r="L21" s="200"/>
      <c r="M21" s="200"/>
      <c r="N21" s="200"/>
      <c r="O21" s="200"/>
      <c r="P21" s="200"/>
      <c r="Q21" s="200"/>
      <c r="R21" s="200"/>
      <c r="S21" s="212"/>
      <c r="T21" s="209"/>
      <c r="U21" s="36"/>
      <c r="V21" s="36"/>
    </row>
    <row r="22" spans="1:22" ht="18" customHeight="1" thickBot="1">
      <c r="A22" s="6"/>
      <c r="B22" s="42" t="s">
        <v>32</v>
      </c>
      <c r="C22" s="39">
        <v>0</v>
      </c>
      <c r="D22" s="69" t="s">
        <v>20</v>
      </c>
      <c r="E22" s="69"/>
      <c r="F22" s="75"/>
      <c r="G22" s="35"/>
      <c r="H22" s="37"/>
      <c r="I22" s="37"/>
      <c r="J22" s="204"/>
      <c r="K22" s="201"/>
      <c r="L22" s="201"/>
      <c r="M22" s="201"/>
      <c r="N22" s="201"/>
      <c r="O22" s="201"/>
      <c r="P22" s="201"/>
      <c r="Q22" s="201"/>
      <c r="R22" s="201"/>
      <c r="S22" s="213"/>
      <c r="T22" s="210"/>
      <c r="U22" s="36"/>
      <c r="V22" s="36"/>
    </row>
    <row r="23" spans="1:22" ht="18" customHeight="1">
      <c r="A23" s="6"/>
      <c r="B23" s="42" t="s">
        <v>33</v>
      </c>
      <c r="C23" s="39">
        <v>0</v>
      </c>
      <c r="D23" s="69" t="s">
        <v>20</v>
      </c>
      <c r="E23" s="69"/>
      <c r="F23" s="75"/>
      <c r="G23" s="35"/>
      <c r="H23" s="31"/>
      <c r="I23" s="32" t="s">
        <v>24</v>
      </c>
      <c r="J23" s="33">
        <v>0</v>
      </c>
      <c r="K23" s="33">
        <v>1</v>
      </c>
      <c r="L23" s="33">
        <v>2</v>
      </c>
      <c r="M23" s="33">
        <v>3</v>
      </c>
      <c r="N23" s="33">
        <v>4</v>
      </c>
      <c r="O23" s="33">
        <v>5</v>
      </c>
      <c r="P23" s="33">
        <v>6</v>
      </c>
      <c r="Q23" s="33">
        <v>7</v>
      </c>
      <c r="R23" s="33">
        <v>8</v>
      </c>
      <c r="S23" s="33">
        <v>9</v>
      </c>
      <c r="T23" s="6"/>
      <c r="U23" s="36"/>
      <c r="V23" s="36"/>
    </row>
    <row r="24" spans="1:22" ht="18" customHeight="1">
      <c r="A24" s="6"/>
      <c r="B24" s="27" t="s">
        <v>36</v>
      </c>
      <c r="C24" s="39">
        <v>0</v>
      </c>
      <c r="D24" s="81" t="s">
        <v>22</v>
      </c>
      <c r="E24" s="81"/>
      <c r="F24" s="73"/>
      <c r="G24" s="35"/>
      <c r="H24" s="31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6"/>
      <c r="U24" s="36"/>
      <c r="V24" s="36"/>
    </row>
    <row r="25" spans="1:22" ht="18" customHeight="1" thickBot="1">
      <c r="A25" s="6"/>
      <c r="B25" s="45" t="s">
        <v>34</v>
      </c>
      <c r="C25" s="46">
        <v>0</v>
      </c>
      <c r="D25" s="106" t="s">
        <v>21</v>
      </c>
      <c r="E25" s="106"/>
      <c r="F25" s="107"/>
      <c r="G25" s="35"/>
      <c r="H25" s="31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6"/>
      <c r="U25" s="36"/>
      <c r="V25" s="36"/>
    </row>
    <row r="26" spans="1:22" ht="17.25" customHeight="1">
      <c r="A26" s="6"/>
      <c r="B26" s="88" t="s">
        <v>42</v>
      </c>
      <c r="C26" s="89">
        <v>0</v>
      </c>
      <c r="D26" s="90" t="s">
        <v>46</v>
      </c>
      <c r="E26" s="90"/>
      <c r="F26" s="91"/>
      <c r="G26" s="35"/>
      <c r="H26" s="31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6"/>
      <c r="U26" s="36"/>
      <c r="V26" s="36"/>
    </row>
    <row r="27" spans="1:22" ht="18" customHeight="1" thickBot="1">
      <c r="A27" s="6"/>
      <c r="B27" s="135" t="s">
        <v>43</v>
      </c>
      <c r="C27" s="136">
        <v>0</v>
      </c>
      <c r="D27" s="63" t="s">
        <v>47</v>
      </c>
      <c r="E27" s="63"/>
      <c r="F27" s="137"/>
      <c r="G27" s="35"/>
      <c r="H27" s="31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6"/>
      <c r="U27" s="36"/>
      <c r="V27" s="36"/>
    </row>
    <row r="28" spans="1:22" ht="26.25" customHeight="1">
      <c r="A28" s="6"/>
      <c r="B28" s="86" t="s">
        <v>44</v>
      </c>
      <c r="C28" s="87">
        <v>0</v>
      </c>
      <c r="D28" s="214" t="s">
        <v>45</v>
      </c>
      <c r="E28" s="215"/>
      <c r="F28" s="216"/>
      <c r="G28" s="18"/>
      <c r="H28" s="40"/>
      <c r="I28" s="40"/>
      <c r="J28" s="40"/>
      <c r="K28" s="40"/>
      <c r="L28" s="40"/>
      <c r="M28" s="40"/>
      <c r="N28" s="40"/>
      <c r="O28" s="40"/>
      <c r="P28" s="41"/>
      <c r="Q28" s="41"/>
      <c r="R28" s="41"/>
      <c r="S28" s="41"/>
      <c r="T28" s="41"/>
      <c r="U28" s="6"/>
      <c r="V28" s="6"/>
    </row>
    <row r="29" spans="1:22" ht="30" customHeight="1" thickBot="1">
      <c r="A29" s="6"/>
      <c r="B29" s="101" t="s">
        <v>99</v>
      </c>
      <c r="C29" s="26">
        <v>0</v>
      </c>
      <c r="D29" s="226" t="s">
        <v>100</v>
      </c>
      <c r="E29" s="227"/>
      <c r="F29" s="228"/>
      <c r="G29" s="18"/>
      <c r="H29" s="40"/>
      <c r="I29" s="40"/>
      <c r="J29" s="40"/>
      <c r="K29" s="40"/>
      <c r="L29" s="40"/>
      <c r="M29" s="40"/>
      <c r="N29" s="40"/>
      <c r="O29" s="40"/>
      <c r="P29" s="41"/>
      <c r="Q29" s="41"/>
      <c r="R29" s="41"/>
      <c r="S29" s="41"/>
      <c r="T29" s="41"/>
      <c r="U29" s="6"/>
      <c r="V29" s="6"/>
    </row>
    <row r="30" spans="1:22" ht="27.75" customHeight="1" thickBot="1">
      <c r="A30" s="6"/>
      <c r="B30" s="103" t="s">
        <v>68</v>
      </c>
      <c r="C30" s="87">
        <v>0</v>
      </c>
      <c r="D30" s="229" t="s">
        <v>51</v>
      </c>
      <c r="E30" s="230"/>
      <c r="F30" s="231"/>
      <c r="G30" s="18"/>
      <c r="H30" s="43" t="s">
        <v>26</v>
      </c>
      <c r="I30" s="43"/>
      <c r="J30" s="43"/>
      <c r="K30" s="43"/>
      <c r="L30" s="43"/>
      <c r="M30" s="43"/>
      <c r="N30" s="44"/>
      <c r="O30" s="44"/>
      <c r="P30" s="44"/>
      <c r="Q30" s="44"/>
      <c r="R30" s="44"/>
      <c r="S30" s="44"/>
      <c r="T30" s="44"/>
      <c r="U30" s="6"/>
      <c r="V30" s="6"/>
    </row>
    <row r="31" spans="1:22" ht="30" customHeight="1" thickBot="1">
      <c r="A31" s="6"/>
      <c r="B31" s="102" t="s">
        <v>69</v>
      </c>
      <c r="C31" s="84">
        <v>0</v>
      </c>
      <c r="D31" s="220" t="s">
        <v>52</v>
      </c>
      <c r="E31" s="221"/>
      <c r="F31" s="222"/>
      <c r="G31" s="18"/>
      <c r="H31" s="49" t="s">
        <v>17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2">
        <f>$D$15*$C$15+$D$16*$C$16+$D$17*$C$17+$D$18*$C$18</f>
        <v>0</v>
      </c>
      <c r="U31" s="44"/>
      <c r="V31" s="44"/>
    </row>
    <row r="32" spans="1:22" ht="18" customHeight="1" thickBot="1">
      <c r="A32" s="6"/>
      <c r="B32" s="82"/>
      <c r="C32" s="139" t="str">
        <f>IF(C13=1,IF(SUM(C15:C18)&lt;11,Да,"НЕПРАВИЛЬНАЯ КОНФИГУРАЦИЯ"),IF(C11=1,IF(SUM(C15:C18)&lt;7,"ВЕРНО","НЕПРАВИЛЬНАЯ КОНФИГУРАЦИЯ"),IF(SUM(C11:C13)&lt;1,"ВЕРНО","НЕПРАВИЛЬНАЯ КОНФИГУРАЦИЯ")))</f>
        <v>ВЕРНО</v>
      </c>
      <c r="D32" s="48"/>
      <c r="E32" s="48"/>
      <c r="F32" s="48"/>
      <c r="G32" s="18"/>
      <c r="H32" s="54" t="s">
        <v>18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  <c r="T32" s="57">
        <f>$E$15*$C$15+$E$16*$C$16+$E$17*$C$17+$E$18*$C$18</f>
        <v>0</v>
      </c>
      <c r="U32" s="6"/>
      <c r="V32" s="6"/>
    </row>
    <row r="33" spans="1:22" ht="18" customHeight="1" thickBot="1">
      <c r="A33" s="6"/>
      <c r="B33" s="6"/>
      <c r="C33" s="47"/>
      <c r="D33" s="6"/>
      <c r="E33" s="6"/>
      <c r="F33" s="6"/>
      <c r="G33" s="18"/>
      <c r="H33" s="58" t="s">
        <v>12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1">
        <f>$F$15*$C$15+$F$16*$C$16+$F$17*$C$17+$F$18*$C$18</f>
        <v>0</v>
      </c>
      <c r="U33" s="6"/>
      <c r="V33" s="6"/>
    </row>
    <row r="34" spans="1:22" ht="18" customHeight="1">
      <c r="A34" s="6"/>
      <c r="B34" s="6"/>
      <c r="C34" s="53"/>
      <c r="D34" s="6"/>
      <c r="E34" s="6"/>
      <c r="F34" s="6"/>
      <c r="G34" s="1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  <c r="U34" s="6"/>
      <c r="V34" s="6"/>
    </row>
    <row r="35" spans="1:22" ht="18" customHeight="1">
      <c r="A35" s="6"/>
      <c r="B35" s="72"/>
      <c r="C35" s="72"/>
      <c r="D35" s="72"/>
      <c r="E35" s="72"/>
      <c r="F35" s="72"/>
      <c r="G35" s="18"/>
      <c r="H35" s="109"/>
      <c r="I35" s="6"/>
      <c r="J35" s="6"/>
      <c r="K35" s="6"/>
      <c r="L35" s="6"/>
      <c r="M35" s="6"/>
      <c r="N35" s="6"/>
      <c r="O35" s="6"/>
      <c r="P35" s="6"/>
      <c r="Q35" s="109"/>
      <c r="R35" s="109"/>
      <c r="S35" s="109"/>
      <c r="T35" s="110"/>
      <c r="U35" s="6"/>
      <c r="V35" s="6"/>
    </row>
    <row r="36" spans="1:22" ht="18" customHeight="1" thickBot="1">
      <c r="A36" s="6"/>
      <c r="B36" s="12" t="s">
        <v>102</v>
      </c>
      <c r="C36" s="6"/>
      <c r="D36" s="6"/>
      <c r="E36" s="6"/>
      <c r="F36" s="6"/>
      <c r="G36" s="18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6"/>
      <c r="V36" s="6"/>
    </row>
    <row r="37" spans="1:22" ht="18" customHeight="1" thickBot="1">
      <c r="A37" s="6"/>
      <c r="B37" s="14" t="s">
        <v>4</v>
      </c>
      <c r="C37" s="15" t="s">
        <v>5</v>
      </c>
      <c r="D37" s="17"/>
      <c r="E37" s="17" t="s">
        <v>30</v>
      </c>
      <c r="F37" s="70"/>
      <c r="G37" s="1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8.5" customHeight="1" thickBot="1">
      <c r="A38" s="6"/>
      <c r="B38" s="133" t="s">
        <v>92</v>
      </c>
      <c r="C38" s="134">
        <v>0</v>
      </c>
      <c r="D38" s="169" t="s">
        <v>93</v>
      </c>
      <c r="E38" s="170"/>
      <c r="F38" s="171"/>
      <c r="G38" s="1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4.75" customHeight="1">
      <c r="A39" s="6"/>
      <c r="B39" s="123" t="s">
        <v>81</v>
      </c>
      <c r="C39" s="124">
        <v>0</v>
      </c>
      <c r="D39" s="187" t="s">
        <v>82</v>
      </c>
      <c r="E39" s="188"/>
      <c r="F39" s="189"/>
      <c r="G39" s="1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8" customHeight="1">
      <c r="A40" s="6"/>
      <c r="B40" s="125" t="s">
        <v>83</v>
      </c>
      <c r="C40" s="126">
        <v>0</v>
      </c>
      <c r="D40" s="183" t="s">
        <v>84</v>
      </c>
      <c r="E40" s="184"/>
      <c r="F40" s="185"/>
      <c r="G40" s="1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4" customHeight="1">
      <c r="A41" s="6"/>
      <c r="B41" s="127" t="s">
        <v>87</v>
      </c>
      <c r="C41" s="85">
        <v>0</v>
      </c>
      <c r="D41" s="186" t="s">
        <v>88</v>
      </c>
      <c r="E41" s="172"/>
      <c r="F41" s="173"/>
      <c r="G41" s="1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8" customHeight="1">
      <c r="A42" s="6"/>
      <c r="B42" s="127" t="s">
        <v>94</v>
      </c>
      <c r="C42" s="39">
        <v>0</v>
      </c>
      <c r="D42" s="172" t="s">
        <v>95</v>
      </c>
      <c r="E42" s="172"/>
      <c r="F42" s="173"/>
      <c r="G42" s="1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4.75" customHeight="1">
      <c r="A43" s="6"/>
      <c r="B43" s="127" t="s">
        <v>85</v>
      </c>
      <c r="C43" s="128">
        <v>0</v>
      </c>
      <c r="D43" s="186" t="s">
        <v>86</v>
      </c>
      <c r="E43" s="172"/>
      <c r="F43" s="173"/>
      <c r="G43" s="1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8" customHeight="1">
      <c r="A44" s="6"/>
      <c r="B44" s="71" t="s">
        <v>50</v>
      </c>
      <c r="C44" s="39">
        <v>0</v>
      </c>
      <c r="D44" s="69" t="s">
        <v>35</v>
      </c>
      <c r="E44" s="69"/>
      <c r="F44" s="75"/>
      <c r="G44" s="1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4.75" customHeight="1">
      <c r="A45" s="6"/>
      <c r="B45" s="71" t="s">
        <v>75</v>
      </c>
      <c r="C45" s="39">
        <v>0</v>
      </c>
      <c r="D45" s="180" t="s">
        <v>76</v>
      </c>
      <c r="E45" s="181"/>
      <c r="F45" s="182"/>
      <c r="G45" s="1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8.600000000000001" customHeight="1">
      <c r="A46" s="6"/>
      <c r="B46" s="62" t="s">
        <v>14</v>
      </c>
      <c r="C46" s="39">
        <v>0</v>
      </c>
      <c r="D46" s="63"/>
      <c r="E46" s="64"/>
      <c r="F46" s="74" t="s">
        <v>27</v>
      </c>
      <c r="G46" s="6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6"/>
      <c r="V46" s="6"/>
    </row>
    <row r="47" spans="1:22" ht="17.25" customHeight="1">
      <c r="A47" s="6"/>
      <c r="B47" s="105" t="s">
        <v>53</v>
      </c>
      <c r="C47" s="39">
        <v>0</v>
      </c>
      <c r="D47" s="148" t="s">
        <v>54</v>
      </c>
      <c r="E47" s="149"/>
      <c r="F47" s="150"/>
      <c r="G47" s="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6"/>
      <c r="V47" s="6"/>
    </row>
    <row r="48" spans="1:22" ht="21" customHeight="1" thickBot="1">
      <c r="A48" s="6"/>
      <c r="B48" s="104"/>
      <c r="C48" s="84">
        <v>0</v>
      </c>
      <c r="D48" s="166"/>
      <c r="E48" s="167"/>
      <c r="F48" s="168"/>
      <c r="G48" s="6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6"/>
      <c r="V48" s="6"/>
    </row>
    <row r="49" spans="1:22" ht="18" customHeight="1">
      <c r="A49" s="6"/>
      <c r="B49" s="67"/>
      <c r="C49" s="66"/>
      <c r="D49" s="67"/>
      <c r="E49" s="6"/>
      <c r="F49" s="6"/>
      <c r="G49" s="6"/>
      <c r="H49" s="18"/>
      <c r="I49" s="18"/>
      <c r="J49" s="18"/>
      <c r="K49" s="18"/>
      <c r="L49" s="18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8" customHeight="1">
      <c r="A50" s="6"/>
      <c r="B50" s="6"/>
      <c r="C50" s="6"/>
      <c r="D50" s="6"/>
      <c r="E50" s="6"/>
      <c r="F50" s="6"/>
      <c r="G50" s="18"/>
      <c r="H50" s="147"/>
      <c r="I50" s="147"/>
      <c r="J50" s="147"/>
      <c r="K50" s="147"/>
      <c r="L50" s="147"/>
      <c r="M50" s="147"/>
      <c r="N50" s="147"/>
      <c r="O50" s="147"/>
      <c r="P50" s="147"/>
      <c r="Q50" s="18"/>
      <c r="R50" s="18"/>
      <c r="S50" s="65"/>
      <c r="T50" s="65"/>
      <c r="U50" s="6"/>
      <c r="V50" s="6"/>
    </row>
    <row r="51" spans="1:22" ht="18" customHeight="1" thickBot="1">
      <c r="A51" s="6"/>
      <c r="B51" s="12" t="s">
        <v>103</v>
      </c>
      <c r="C51" s="6"/>
      <c r="D51" s="6"/>
      <c r="E51" s="6"/>
      <c r="F51" s="6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8"/>
      <c r="R51" s="18"/>
      <c r="S51" s="65"/>
      <c r="T51" s="65"/>
      <c r="U51" s="6"/>
      <c r="V51" s="6"/>
    </row>
    <row r="52" spans="1:22" ht="18" customHeight="1" thickBot="1">
      <c r="A52" s="6"/>
      <c r="B52" s="14" t="s">
        <v>4</v>
      </c>
      <c r="C52" s="15" t="s">
        <v>5</v>
      </c>
      <c r="D52" s="151" t="s">
        <v>30</v>
      </c>
      <c r="E52" s="152"/>
      <c r="F52" s="152"/>
      <c r="G52" s="152"/>
      <c r="H52" s="152"/>
      <c r="I52" s="152"/>
      <c r="J52" s="153"/>
      <c r="K52" s="19"/>
      <c r="L52" s="19"/>
      <c r="M52" s="19"/>
      <c r="N52" s="19"/>
      <c r="O52" s="19"/>
      <c r="P52" s="19"/>
      <c r="Q52" s="76"/>
      <c r="R52" s="76"/>
      <c r="S52" s="76"/>
      <c r="T52" s="76"/>
      <c r="U52" s="6"/>
      <c r="V52" s="6"/>
    </row>
    <row r="53" spans="1:22" ht="18" customHeight="1">
      <c r="A53" s="6"/>
      <c r="B53" s="113" t="s">
        <v>64</v>
      </c>
      <c r="C53" s="89">
        <v>0</v>
      </c>
      <c r="D53" s="144" t="s">
        <v>65</v>
      </c>
      <c r="E53" s="145"/>
      <c r="F53" s="145"/>
      <c r="G53" s="145"/>
      <c r="H53" s="145"/>
      <c r="I53" s="145"/>
      <c r="J53" s="146"/>
      <c r="K53" s="19"/>
      <c r="L53" s="19"/>
      <c r="M53" s="19"/>
      <c r="N53" s="19"/>
      <c r="O53" s="19"/>
      <c r="P53" s="19"/>
      <c r="Q53" s="76"/>
      <c r="R53" s="76"/>
      <c r="S53" s="76"/>
      <c r="T53" s="76"/>
      <c r="U53" s="6"/>
      <c r="V53" s="6"/>
    </row>
    <row r="54" spans="1:22" ht="18" customHeight="1" thickBot="1">
      <c r="A54" s="6"/>
      <c r="B54" s="114" t="s">
        <v>67</v>
      </c>
      <c r="C54" s="84">
        <v>0</v>
      </c>
      <c r="D54" s="174" t="s">
        <v>66</v>
      </c>
      <c r="E54" s="175"/>
      <c r="F54" s="175"/>
      <c r="G54" s="175"/>
      <c r="H54" s="175"/>
      <c r="I54" s="175"/>
      <c r="J54" s="176"/>
      <c r="K54" s="19"/>
      <c r="L54" s="19"/>
      <c r="M54" s="19"/>
      <c r="N54" s="19"/>
      <c r="O54" s="19"/>
      <c r="P54" s="19"/>
      <c r="Q54" s="76"/>
      <c r="R54" s="76"/>
      <c r="S54" s="76"/>
      <c r="T54" s="76"/>
      <c r="U54" s="6"/>
      <c r="V54" s="6"/>
    </row>
    <row r="55" spans="1:22" ht="15.75">
      <c r="A55" s="6"/>
      <c r="B55" s="94" t="s">
        <v>74</v>
      </c>
      <c r="C55" s="85">
        <v>0</v>
      </c>
      <c r="D55" s="177" t="s">
        <v>37</v>
      </c>
      <c r="E55" s="178"/>
      <c r="F55" s="178"/>
      <c r="G55" s="178"/>
      <c r="H55" s="178"/>
      <c r="I55" s="178"/>
      <c r="J55" s="179"/>
      <c r="K55" s="19"/>
      <c r="L55" s="19"/>
      <c r="M55" s="19"/>
      <c r="N55" s="19"/>
      <c r="O55" s="19"/>
      <c r="P55" s="19"/>
      <c r="Q55" s="76"/>
      <c r="R55" s="76"/>
      <c r="S55" s="76"/>
      <c r="T55" s="76"/>
      <c r="U55" s="18"/>
      <c r="V55" s="6"/>
    </row>
    <row r="56" spans="1:22" ht="15.75">
      <c r="A56" s="6"/>
      <c r="B56" s="62" t="s">
        <v>40</v>
      </c>
      <c r="C56" s="29">
        <v>0</v>
      </c>
      <c r="D56" s="160" t="s">
        <v>38</v>
      </c>
      <c r="E56" s="161"/>
      <c r="F56" s="161"/>
      <c r="G56" s="161"/>
      <c r="H56" s="161"/>
      <c r="I56" s="161"/>
      <c r="J56" s="162"/>
      <c r="K56" s="6"/>
      <c r="L56" s="6"/>
      <c r="M56" s="6"/>
      <c r="N56" s="6"/>
      <c r="O56" s="6"/>
      <c r="P56" s="6"/>
      <c r="Q56" s="6"/>
      <c r="R56" s="6"/>
      <c r="S56" s="6"/>
      <c r="T56" s="6"/>
      <c r="U56" s="76"/>
      <c r="V56" s="6"/>
    </row>
    <row r="57" spans="1:22" ht="18" customHeight="1">
      <c r="A57" s="6"/>
      <c r="B57" s="62" t="s">
        <v>41</v>
      </c>
      <c r="C57" s="29">
        <v>0</v>
      </c>
      <c r="D57" s="160" t="s">
        <v>39</v>
      </c>
      <c r="E57" s="161"/>
      <c r="F57" s="161"/>
      <c r="G57" s="161"/>
      <c r="H57" s="161"/>
      <c r="I57" s="161"/>
      <c r="J57" s="162"/>
      <c r="K57" s="18"/>
      <c r="L57" s="18"/>
      <c r="M57" s="6"/>
      <c r="N57" s="6"/>
      <c r="O57" s="6"/>
      <c r="P57" s="6"/>
      <c r="Q57" s="6"/>
      <c r="R57" s="6"/>
      <c r="S57" s="6"/>
      <c r="T57" s="6"/>
      <c r="U57" s="76"/>
      <c r="V57" s="6"/>
    </row>
    <row r="58" spans="1:22" ht="18" customHeight="1">
      <c r="A58" s="6"/>
      <c r="B58" s="112" t="s">
        <v>62</v>
      </c>
      <c r="C58" s="29">
        <v>0</v>
      </c>
      <c r="D58" s="160" t="s">
        <v>63</v>
      </c>
      <c r="E58" s="161"/>
      <c r="F58" s="161"/>
      <c r="G58" s="161"/>
      <c r="H58" s="161"/>
      <c r="I58" s="161"/>
      <c r="J58" s="162"/>
      <c r="K58" s="18"/>
      <c r="L58" s="18"/>
      <c r="M58" s="6"/>
      <c r="N58" s="6"/>
      <c r="O58" s="6"/>
      <c r="P58" s="6"/>
      <c r="Q58" s="6"/>
      <c r="R58" s="6"/>
      <c r="S58" s="6"/>
      <c r="T58" s="6"/>
      <c r="U58" s="76"/>
      <c r="V58" s="6"/>
    </row>
    <row r="59" spans="1:22" ht="21" customHeight="1">
      <c r="A59" s="6"/>
      <c r="B59" s="93" t="s">
        <v>78</v>
      </c>
      <c r="C59" s="29">
        <v>0</v>
      </c>
      <c r="D59" s="160" t="s">
        <v>79</v>
      </c>
      <c r="E59" s="161"/>
      <c r="F59" s="161"/>
      <c r="G59" s="161"/>
      <c r="H59" s="161"/>
      <c r="I59" s="161"/>
      <c r="J59" s="162"/>
      <c r="K59" s="18"/>
      <c r="L59" s="18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21.75" customHeight="1">
      <c r="A60" s="6"/>
      <c r="B60" s="93" t="s">
        <v>77</v>
      </c>
      <c r="C60" s="29">
        <v>0</v>
      </c>
      <c r="D60" s="160" t="s">
        <v>80</v>
      </c>
      <c r="E60" s="161"/>
      <c r="F60" s="161"/>
      <c r="G60" s="161"/>
      <c r="H60" s="161"/>
      <c r="I60" s="161"/>
      <c r="J60" s="162"/>
      <c r="K60" s="18"/>
      <c r="L60" s="18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>
      <c r="A61" s="6"/>
      <c r="B61" s="92" t="s">
        <v>48</v>
      </c>
      <c r="C61" s="29">
        <v>0</v>
      </c>
      <c r="D61" s="160" t="s">
        <v>49</v>
      </c>
      <c r="E61" s="161"/>
      <c r="F61" s="161"/>
      <c r="G61" s="161"/>
      <c r="H61" s="161"/>
      <c r="I61" s="161"/>
      <c r="J61" s="162"/>
      <c r="K61" s="18"/>
      <c r="L61" s="18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26.25" customHeight="1" thickBot="1">
      <c r="A62" s="6"/>
      <c r="B62" s="108" t="s">
        <v>55</v>
      </c>
      <c r="C62" s="29">
        <v>0</v>
      </c>
      <c r="D62" s="160" t="s">
        <v>56</v>
      </c>
      <c r="E62" s="161"/>
      <c r="F62" s="161"/>
      <c r="G62" s="161"/>
      <c r="H62" s="161"/>
      <c r="I62" s="161"/>
      <c r="J62" s="162"/>
      <c r="K62" s="18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thickBot="1">
      <c r="A63" s="6"/>
      <c r="B63" s="62" t="s">
        <v>28</v>
      </c>
      <c r="C63" s="129">
        <f>SUM(C15:C18)*2</f>
        <v>0</v>
      </c>
      <c r="D63" s="160" t="s">
        <v>29</v>
      </c>
      <c r="E63" s="161"/>
      <c r="F63" s="161"/>
      <c r="G63" s="161"/>
      <c r="H63" s="161"/>
      <c r="I63" s="161"/>
      <c r="J63" s="162"/>
      <c r="K63" s="18"/>
      <c r="L63" s="18"/>
      <c r="M63" s="163">
        <v>0.6</v>
      </c>
      <c r="N63" s="164"/>
      <c r="O63" s="165"/>
      <c r="P63" s="138" t="str">
        <f>IF(M63&lt;5,IF(M63=1,"Метр","Метра"),"Метров")</f>
        <v>Метра</v>
      </c>
      <c r="Q63" s="6"/>
      <c r="R63" s="6"/>
      <c r="S63" s="6"/>
      <c r="T63" s="6"/>
      <c r="U63" s="6"/>
      <c r="V63" s="6"/>
    </row>
    <row r="64" spans="1:22" ht="15.75" customHeight="1">
      <c r="A64" s="6"/>
      <c r="B64" s="97"/>
      <c r="C64" s="29">
        <v>0</v>
      </c>
      <c r="D64" s="157"/>
      <c r="E64" s="158"/>
      <c r="F64" s="158"/>
      <c r="G64" s="158"/>
      <c r="H64" s="158"/>
      <c r="I64" s="158"/>
      <c r="J64" s="159"/>
      <c r="K64" s="18"/>
      <c r="L64" s="18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thickBot="1">
      <c r="A65" s="6"/>
      <c r="B65" s="98"/>
      <c r="C65" s="84">
        <v>0</v>
      </c>
      <c r="D65" s="154"/>
      <c r="E65" s="155"/>
      <c r="F65" s="155"/>
      <c r="G65" s="155"/>
      <c r="H65" s="155"/>
      <c r="I65" s="155"/>
      <c r="J65" s="156"/>
      <c r="K65" s="18"/>
      <c r="L65" s="18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>
      <c r="A66" s="6"/>
      <c r="B66" s="6"/>
      <c r="C66" s="66"/>
      <c r="D66" s="67"/>
      <c r="E66" s="6"/>
      <c r="F66" s="6"/>
      <c r="G66" s="72"/>
      <c r="H66" s="72"/>
      <c r="I66" s="72"/>
      <c r="J66" s="72"/>
      <c r="K66" s="18"/>
      <c r="L66" s="18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>
      <c r="A67" s="6"/>
      <c r="B67" s="6"/>
      <c r="C67" s="6"/>
      <c r="D67" s="6"/>
      <c r="E67" s="6"/>
      <c r="F67" s="6"/>
      <c r="G67" s="72"/>
      <c r="H67" s="72"/>
      <c r="I67" s="72"/>
      <c r="J67" s="72"/>
      <c r="K67" s="18"/>
      <c r="L67" s="18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>
      <c r="A68" s="6"/>
      <c r="B68" s="6"/>
      <c r="C68" s="6"/>
      <c r="D68" s="6"/>
      <c r="E68" s="6"/>
      <c r="F68" s="18"/>
      <c r="G68" s="99"/>
      <c r="H68" s="100"/>
      <c r="I68" s="99"/>
      <c r="J68" s="99"/>
      <c r="K68" s="99"/>
      <c r="L68" s="99"/>
      <c r="M68" s="18"/>
      <c r="N68" s="18"/>
      <c r="O68" s="18"/>
      <c r="P68" s="6"/>
      <c r="Q68" s="6"/>
      <c r="R68" s="6"/>
      <c r="S68" s="6"/>
      <c r="T68" s="6"/>
      <c r="U68" s="6"/>
      <c r="V68" s="6"/>
    </row>
    <row r="69" spans="1:22" ht="15.75" customHeight="1">
      <c r="A69" s="6"/>
      <c r="B69" s="6"/>
      <c r="C69" s="6"/>
      <c r="D69" s="6"/>
      <c r="E69" s="6"/>
      <c r="F69" s="6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6"/>
      <c r="R69" s="76"/>
      <c r="S69" s="76"/>
      <c r="T69" s="76"/>
      <c r="U69" s="72"/>
      <c r="V69" s="72"/>
    </row>
    <row r="70" spans="1:22" ht="15.95" customHeight="1">
      <c r="A70" s="6"/>
      <c r="B70" s="72"/>
      <c r="C70" s="72"/>
      <c r="D70" s="72"/>
      <c r="E70" s="72"/>
      <c r="F70" s="72"/>
      <c r="G70" s="6"/>
      <c r="H70" s="20"/>
      <c r="I70" s="20"/>
      <c r="J70" s="20"/>
      <c r="K70" s="20"/>
      <c r="L70" s="20"/>
      <c r="M70" s="6"/>
      <c r="N70" s="6"/>
      <c r="O70" s="6"/>
      <c r="P70" s="6"/>
      <c r="Q70" s="72"/>
      <c r="R70" s="68"/>
      <c r="S70" s="143"/>
      <c r="T70" s="143"/>
      <c r="U70" s="143"/>
      <c r="V70" s="6"/>
    </row>
    <row r="71" spans="1:22" ht="15.95" customHeight="1">
      <c r="A71" s="6"/>
      <c r="B71" s="72"/>
      <c r="C71" s="72"/>
      <c r="D71" s="72"/>
      <c r="E71" s="72"/>
      <c r="F71" s="72"/>
      <c r="G71" s="6"/>
      <c r="H71" s="20"/>
      <c r="I71" s="20"/>
      <c r="J71" s="20"/>
      <c r="K71" s="20"/>
      <c r="L71" s="20"/>
      <c r="M71" s="6"/>
      <c r="N71" s="6"/>
      <c r="O71" s="6"/>
      <c r="P71" s="6"/>
      <c r="Q71" s="72"/>
      <c r="R71" s="68"/>
      <c r="S71" s="143"/>
      <c r="T71" s="143"/>
      <c r="U71" s="143"/>
      <c r="V71" s="6"/>
    </row>
    <row r="72" spans="1:22" ht="15.95" customHeight="1">
      <c r="A72" s="6"/>
    </row>
    <row r="73" spans="1:22" ht="18" customHeight="1"/>
  </sheetData>
  <sheetProtection sheet="1" objects="1" scenarios="1"/>
  <mergeCells count="59">
    <mergeCell ref="D10:F10"/>
    <mergeCell ref="D28:F28"/>
    <mergeCell ref="D13:F13"/>
    <mergeCell ref="K18:K22"/>
    <mergeCell ref="D31:F31"/>
    <mergeCell ref="D12:F12"/>
    <mergeCell ref="D11:F11"/>
    <mergeCell ref="D29:F29"/>
    <mergeCell ref="D30:F30"/>
    <mergeCell ref="T10:T14"/>
    <mergeCell ref="T18:T22"/>
    <mergeCell ref="S10:S13"/>
    <mergeCell ref="P10:P13"/>
    <mergeCell ref="Q10:Q13"/>
    <mergeCell ref="S18:S22"/>
    <mergeCell ref="O18:O22"/>
    <mergeCell ref="O10:O13"/>
    <mergeCell ref="J18:J22"/>
    <mergeCell ref="R10:R13"/>
    <mergeCell ref="Q18:Q22"/>
    <mergeCell ref="R18:R22"/>
    <mergeCell ref="P18:P22"/>
    <mergeCell ref="M18:M22"/>
    <mergeCell ref="N10:N13"/>
    <mergeCell ref="L18:L22"/>
    <mergeCell ref="N18:N22"/>
    <mergeCell ref="H2:V2"/>
    <mergeCell ref="H3:V3"/>
    <mergeCell ref="H4:V4"/>
    <mergeCell ref="A6:U6"/>
    <mergeCell ref="C7:D7"/>
    <mergeCell ref="N7:U7"/>
    <mergeCell ref="D57:J57"/>
    <mergeCell ref="D38:F38"/>
    <mergeCell ref="D42:F42"/>
    <mergeCell ref="D56:J56"/>
    <mergeCell ref="D54:J54"/>
    <mergeCell ref="D55:J55"/>
    <mergeCell ref="D45:F45"/>
    <mergeCell ref="D40:F40"/>
    <mergeCell ref="D43:F43"/>
    <mergeCell ref="D39:F39"/>
    <mergeCell ref="D41:F41"/>
    <mergeCell ref="S70:U70"/>
    <mergeCell ref="S71:U71"/>
    <mergeCell ref="D53:J53"/>
    <mergeCell ref="H50:P50"/>
    <mergeCell ref="D47:F47"/>
    <mergeCell ref="D52:J52"/>
    <mergeCell ref="D65:J65"/>
    <mergeCell ref="D64:J64"/>
    <mergeCell ref="D63:J63"/>
    <mergeCell ref="D59:J59"/>
    <mergeCell ref="D62:J62"/>
    <mergeCell ref="D61:J61"/>
    <mergeCell ref="D60:J60"/>
    <mergeCell ref="D58:J58"/>
    <mergeCell ref="M63:O63"/>
    <mergeCell ref="D48:F48"/>
  </mergeCells>
  <phoneticPr fontId="0" type="noConversion"/>
  <dataValidations count="6">
    <dataValidation type="whole" operator="greaterThanOrEqual" allowBlank="1" showInputMessage="1" showErrorMessage="1" sqref="C53:C65 C41:C42 C46:C48 C24 C26:C27 C30:C31">
      <formula1>0</formula1>
    </dataValidation>
    <dataValidation type="whole" errorStyle="warning" operator="greaterThanOrEqual" allowBlank="1" showInputMessage="1" showErrorMessage="1" errorTitle="Внимание!" error="Введите целое число" sqref="C44:C45 C22:C23 C28:C29 C25">
      <formula1>0</formula1>
    </dataValidation>
    <dataValidation type="whole" errorStyle="warning" allowBlank="1" showInputMessage="1" showErrorMessage="1" errorTitle="Ошибка!" error="Введите целое число не более 12" sqref="C15:C18">
      <formula1>0</formula1>
      <formula2>12</formula2>
    </dataValidation>
    <dataValidation type="whole" errorStyle="warning" allowBlank="1" showInputMessage="1" showErrorMessage="1" errorTitle="Внимание!" error="К одной ЦСС МХМ120 может подключаться не более 4 комплектов домофонов" sqref="C21">
      <formula1>0</formula1>
      <formula2>4</formula2>
    </dataValidation>
    <dataValidation type="list" allowBlank="1" showInputMessage="1" showErrorMessage="1" sqref="C20">
      <formula1>"1,0"</formula1>
    </dataValidation>
    <dataValidation type="list" allowBlank="1" showInputMessage="1" showErrorMessage="1" sqref="C13">
      <formula1>"0,1"</formula1>
    </dataValidation>
  </dataValidations>
  <pageMargins left="0.43307086614173229" right="3.937007874015748E-2" top="0" bottom="0" header="0.15748031496062992" footer="0.19685039370078741"/>
  <pageSetup paperSize="9" scale="59" orientation="portrait" blackAndWhite="1" horizontalDpi="4294967292" verticalDpi="4294967292" r:id="rId1"/>
  <headerFooter alignWithMargins="0">
    <oddFooter>&amp;Lфайл: &amp;F, лист: "&amp;A"&amp;R&amp;D; &amp;T</oddFooter>
  </headerFooter>
  <drawing r:id="rId2"/>
  <legacyDrawing r:id="rId3"/>
  <controls>
    <mc:AlternateContent xmlns:mc="http://schemas.openxmlformats.org/markup-compatibility/2006">
      <mc:Choice Requires="x14">
        <control shapeId="2064" r:id="rId4" name="CommandButton1">
          <controlPr defaultSize="0" print="0" autoFill="0" autoLine="0" r:id="rId5">
            <anchor moveWithCells="1">
              <from>
                <xdr:col>13</xdr:col>
                <xdr:colOff>114300</xdr:colOff>
                <xdr:row>27</xdr:row>
                <xdr:rowOff>0</xdr:rowOff>
              </from>
              <to>
                <xdr:col>19</xdr:col>
                <xdr:colOff>304800</xdr:colOff>
                <xdr:row>27</xdr:row>
                <xdr:rowOff>304800</xdr:rowOff>
              </to>
            </anchor>
          </controlPr>
        </control>
      </mc:Choice>
      <mc:Fallback>
        <control shapeId="2064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23</vt:i4>
      </vt:variant>
    </vt:vector>
  </HeadingPairs>
  <TitlesOfParts>
    <vt:vector size="24" baseType="lpstr">
      <vt:lpstr>Конфигурации МP48-80</vt:lpstr>
      <vt:lpstr>count_aa10</vt:lpstr>
      <vt:lpstr>count_ap62</vt:lpstr>
      <vt:lpstr>count_sa37</vt:lpstr>
      <vt:lpstr>count_sa55</vt:lpstr>
      <vt:lpstr>countB48</vt:lpstr>
      <vt:lpstr>countB80</vt:lpstr>
      <vt:lpstr>Slot_0</vt:lpstr>
      <vt:lpstr>Slot_1</vt:lpstr>
      <vt:lpstr>Slot_2</vt:lpstr>
      <vt:lpstr>Slot_3</vt:lpstr>
      <vt:lpstr>Slot_4</vt:lpstr>
      <vt:lpstr>Slot_5</vt:lpstr>
      <vt:lpstr>Slot_6</vt:lpstr>
      <vt:lpstr>Slot_7</vt:lpstr>
      <vt:lpstr>Slot_8</vt:lpstr>
      <vt:lpstr>Slot_9</vt:lpstr>
      <vt:lpstr>Slot0</vt:lpstr>
      <vt:lpstr>Slot1</vt:lpstr>
      <vt:lpstr>Slot2</vt:lpstr>
      <vt:lpstr>Slot3</vt:lpstr>
      <vt:lpstr>Slot4</vt:lpstr>
      <vt:lpstr>Slot5</vt:lpstr>
      <vt:lpstr>Summ</vt:lpstr>
    </vt:vector>
  </TitlesOfParts>
  <Company>MULTICOM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Горелик</dc:creator>
  <cp:lastModifiedBy>Михаил Горелик</cp:lastModifiedBy>
  <cp:lastPrinted>2016-02-12T14:38:33Z</cp:lastPrinted>
  <dcterms:created xsi:type="dcterms:W3CDTF">1999-05-04T10:54:54Z</dcterms:created>
  <dcterms:modified xsi:type="dcterms:W3CDTF">2019-10-31T06:53:45Z</dcterms:modified>
</cp:coreProperties>
</file>