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!МоиДанные!\Документы\мультиком\Конфигураторы Александра\"/>
    </mc:Choice>
  </mc:AlternateContent>
  <bookViews>
    <workbookView xWindow="0" yWindow="0" windowWidth="24000" windowHeight="10290"/>
  </bookViews>
  <sheets>
    <sheet name="Конфигурации МP35U" sheetId="2" r:id="rId1"/>
  </sheets>
  <definedNames>
    <definedName name="count_AA04">'Конфигурации МP35U'!#REF!</definedName>
    <definedName name="count_aa10">'Конфигурации МP35U'!#REF!</definedName>
    <definedName name="count_ap62">'Конфигурации МP35U'!#REF!</definedName>
    <definedName name="count_SA13">'Конфигурации МP35U'!#REF!</definedName>
    <definedName name="count_sa37">'Конфигурации МP35U'!$C$20</definedName>
    <definedName name="count_sa55">'Конфигурации МP35U'!$C$21</definedName>
    <definedName name="count_sap223">'Конфигурации МP35U'!#REF!</definedName>
    <definedName name="countB48">'Конфигурации МP35U'!$C$11</definedName>
    <definedName name="countB80">'Конфигурации МP35U'!#REF!</definedName>
    <definedName name="OLE_LINK3" localSheetId="0">'Конфигурации МP35U'!#REF!</definedName>
    <definedName name="Slot_0">'Конфигурации МP35U'!$J$22</definedName>
    <definedName name="Slot_1">'Конфигурации МP35U'!$K$22</definedName>
    <definedName name="Slot_2">'Конфигурации МP35U'!$L$22:$L$26</definedName>
    <definedName name="Slot_3">'Конфигурации МP35U'!$M$22:$M$26</definedName>
    <definedName name="Slot_4">'Конфигурации МP35U'!$N$22:$N$26</definedName>
    <definedName name="Slot_5">'Конфигурации МP35U'!$O$22:$O$26</definedName>
    <definedName name="Slot_6">'Конфигурации МP35U'!$P$22:$P$26</definedName>
    <definedName name="Slot_7">'Конфигурации МP35U'!$Q$22:$Q$26</definedName>
    <definedName name="Slot_8">'Конфигурации МP35U'!$R$22:$R$26</definedName>
    <definedName name="Slot_9">'Конфигурации МP35U'!$S$22:$S$26</definedName>
    <definedName name="Slot0">'Конфигурации МP35U'!$N$10</definedName>
    <definedName name="Slot1">'Конфигурации МP35U'!$O$10</definedName>
    <definedName name="Slot2">'Конфигурации МP35U'!$P$10</definedName>
    <definedName name="Slot3">'Конфигурации МP35U'!$Q$10</definedName>
    <definedName name="Slot4">'Конфигурации МP35U'!$R$10</definedName>
    <definedName name="Slot5">'Конфигурации МP35U'!$S$10</definedName>
    <definedName name="Summ">'Конфигурации МP35U'!$C$34</definedName>
  </definedNames>
  <calcPr calcId="162913"/>
</workbook>
</file>

<file path=xl/calcChain.xml><?xml version="1.0" encoding="utf-8"?>
<calcChain xmlns="http://schemas.openxmlformats.org/spreadsheetml/2006/main">
  <c r="C34" i="2" l="1"/>
  <c r="H21" i="2"/>
  <c r="H19" i="2"/>
  <c r="T36" i="2" l="1"/>
  <c r="C22" i="2"/>
  <c r="T35" i="2"/>
  <c r="T34" i="2"/>
</calcChain>
</file>

<file path=xl/comments1.xml><?xml version="1.0" encoding="utf-8"?>
<comments xmlns="http://schemas.openxmlformats.org/spreadsheetml/2006/main">
  <authors>
    <author>Alex</author>
    <author>Горовой</author>
    <author>Горовой Александр</author>
    <author>user</author>
  </authors>
  <commentList>
    <comment ref="B20" authorId="0" shapeId="0">
      <text>
        <r>
          <rPr>
            <b/>
            <sz val="10"/>
            <color indexed="81"/>
            <rFont val="Arial"/>
            <family val="2"/>
            <charset val="204"/>
          </rPr>
          <t>Плата расширения
1 порт СТА (Системный Телефонный Аппарат)
+ OFU35</t>
        </r>
      </text>
    </comment>
    <comment ref="B21" authorId="0" shapeId="0">
      <text>
        <r>
          <rPr>
            <b/>
            <sz val="10"/>
            <color indexed="81"/>
            <rFont val="Arial"/>
            <family val="2"/>
            <charset val="204"/>
          </rPr>
          <t>лата расширения
2 порта СТА (Системный Телефонный Аппарат)
+ OFU35</t>
        </r>
      </text>
    </comment>
    <comment ref="B22" authorId="0" shapeId="0">
      <text>
        <r>
          <rPr>
            <b/>
            <sz val="10"/>
            <color indexed="81"/>
            <rFont val="Arial"/>
            <family val="2"/>
            <charset val="204"/>
          </rPr>
          <t>Программирование АТС с компьютера (USB) :
(Плата, кабель, диск)</t>
        </r>
      </text>
    </comment>
    <comment ref="B23" authorId="1" shapeId="0">
      <text>
        <r>
          <rPr>
            <sz val="10"/>
            <color indexed="81"/>
            <rFont val="Arial"/>
            <family val="2"/>
            <charset val="204"/>
          </rPr>
          <t>Комплект домофона включает: вандолозащищенную панель, устройство согласования домофона и источник питания.
Подключение домофона производится по АЛ. Возможно подключение до 2-х независимых домофонов по 2-м АЛ</t>
        </r>
      </text>
    </comment>
    <comment ref="B24" authorId="1" shapeId="0">
      <text>
        <r>
          <rPr>
            <sz val="10"/>
            <color indexed="81"/>
            <rFont val="Arial"/>
            <family val="2"/>
            <charset val="204"/>
          </rPr>
          <t>Блок громкоговорящей связи.
Предназначен для организации громкоговорящей связи и аудиопейджинга  в офисе. Канал ГГС программируется на любой абонентской линии, при подключении блоков ГГС к этой АЛ (до 4-х). На одной АТС "Максиком" МР35  можно организовать до 2 независимых каналов ГГС на 2-х различных АЛ.</t>
        </r>
      </text>
    </comment>
    <comment ref="B25" authorId="2" shapeId="0">
      <text>
        <r>
          <rPr>
            <b/>
            <sz val="10"/>
            <color indexed="81"/>
            <rFont val="Arial"/>
            <family val="2"/>
            <charset val="204"/>
          </rPr>
          <t>Блок громкоговорящей связи с возможностью включения по АЛ и СЛ.
Канал ГГС программируется на любой абонентской или соединительной линии. Можно организовать до 2 независимых каналов ГГС на 2-х различных АЛ/СЛ с подключением к каждой из них до 4-х блоков ГГС.</t>
        </r>
      </text>
    </comment>
    <comment ref="B27" authorId="1" shapeId="0">
      <text>
        <r>
          <rPr>
            <sz val="10"/>
            <color indexed="81"/>
            <rFont val="Arial"/>
            <family val="2"/>
            <charset val="204"/>
          </rPr>
          <t>Адаптер линейного выхода. Предназначен для подключения к АЛ любого усилителя мощности с линейным входом</t>
        </r>
      </text>
    </comment>
    <comment ref="B44" authorId="3" shape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При заказе уточнить цвет</t>
        </r>
      </text>
    </comment>
    <comment ref="B46" authorId="1" shapeId="0">
      <text>
        <r>
          <rPr>
            <sz val="10"/>
            <color indexed="81"/>
            <rFont val="Arial"/>
            <family val="2"/>
            <charset val="204"/>
          </rPr>
          <t>Электромеханический замок в комплекте с источником питания.
Работает совместо с DMF</t>
        </r>
      </text>
    </comment>
  </commentList>
</comments>
</file>

<file path=xl/sharedStrings.xml><?xml version="1.0" encoding="utf-8"?>
<sst xmlns="http://schemas.openxmlformats.org/spreadsheetml/2006/main" count="92" uniqueCount="89">
  <si>
    <t>Внеш. лин.</t>
  </si>
  <si>
    <t>Внутр. лин.</t>
  </si>
  <si>
    <t>СТА</t>
  </si>
  <si>
    <t>К-во блоков</t>
  </si>
  <si>
    <t>Оборудование</t>
  </si>
  <si>
    <t>Количество</t>
  </si>
  <si>
    <t xml:space="preserve"> </t>
  </si>
  <si>
    <t>Заказчик:</t>
  </si>
  <si>
    <t>Исполнитель:</t>
  </si>
  <si>
    <t>Платы расширения</t>
  </si>
  <si>
    <t>Портов системных телефонов:</t>
  </si>
  <si>
    <t>Программирование АТС с РС</t>
  </si>
  <si>
    <t>Грозозащита</t>
  </si>
  <si>
    <t>На</t>
  </si>
  <si>
    <t>линий</t>
  </si>
  <si>
    <t>Стабилизатор</t>
  </si>
  <si>
    <t xml:space="preserve">Количество портов на плате: </t>
  </si>
  <si>
    <t>Наименование блока</t>
  </si>
  <si>
    <t>Внешних соединительных линий:</t>
  </si>
  <si>
    <t>Абонентских линий:</t>
  </si>
  <si>
    <t>Блок громкоговорящей связи</t>
  </si>
  <si>
    <t>Адаптер линейного выхода</t>
  </si>
  <si>
    <t>Громкоговоритель</t>
  </si>
  <si>
    <t>Общество с ограниченной ответственностью</t>
  </si>
  <si>
    <t>191119, Санкт-Петербург, Лиговский пр. д.143</t>
  </si>
  <si>
    <t>«Мультиком»</t>
  </si>
  <si>
    <t>Домофон (комплект)</t>
  </si>
  <si>
    <t>Общая емкость системы составляет:</t>
  </si>
  <si>
    <t>Вт</t>
  </si>
  <si>
    <t>Примечание</t>
  </si>
  <si>
    <t>DMF</t>
  </si>
  <si>
    <t>UMA1</t>
  </si>
  <si>
    <t>UMS1</t>
  </si>
  <si>
    <t>USL1</t>
  </si>
  <si>
    <t>Электромеханический замок</t>
  </si>
  <si>
    <t>GGS</t>
  </si>
  <si>
    <t>SA107</t>
  </si>
  <si>
    <t>SA206</t>
  </si>
  <si>
    <t>SA412</t>
  </si>
  <si>
    <t>Cord RJ-11</t>
  </si>
  <si>
    <t>Кабель «МР11/35 - кросс КТ2.108.х», L-0,6 м (1 пара)</t>
  </si>
  <si>
    <t>AS 453m</t>
  </si>
  <si>
    <t>AS 456m</t>
  </si>
  <si>
    <t>Автосекретарь на 3 линий</t>
  </si>
  <si>
    <t>Автосекретарь на 6 линии</t>
  </si>
  <si>
    <t>Спикерфон прямого вызова с автоответом</t>
  </si>
  <si>
    <t>Максифон MXF</t>
  </si>
  <si>
    <t>КТ 2.108.МХ5</t>
  </si>
  <si>
    <t>Монтажный хомут на 5 плинтов</t>
  </si>
  <si>
    <t>Плинт с норм. замкн. (размык.) контактами, 2/10.</t>
  </si>
  <si>
    <t>КТ 2.108.028</t>
  </si>
  <si>
    <t>Инструмент кроссировочн. автоматический</t>
  </si>
  <si>
    <t>ТА</t>
  </si>
  <si>
    <t>ZDF-EM</t>
  </si>
  <si>
    <t>Модуль для подключения АЛ, к линии МБ, (2 линии 2х пров.)</t>
  </si>
  <si>
    <t>Модуль для подключения АЛ к каналу ТЧ (1 линия, 4х пров.)</t>
  </si>
  <si>
    <t>Коробка телефонная на 10 пар, с 1-м плинтом</t>
  </si>
  <si>
    <t>КТП 2/10</t>
  </si>
  <si>
    <t>ИБП</t>
  </si>
  <si>
    <t>Источник бесперебойного питания</t>
  </si>
  <si>
    <t>Адаптер МБ</t>
  </si>
  <si>
    <t>Адаптер ТЧ</t>
  </si>
  <si>
    <t>AP 02 - U</t>
  </si>
  <si>
    <t>AP 01 - U</t>
  </si>
  <si>
    <t>OFU35</t>
  </si>
  <si>
    <t>ВК208U</t>
  </si>
  <si>
    <t>ВК309U</t>
  </si>
  <si>
    <t>ВК313U</t>
  </si>
  <si>
    <t>ВК410U</t>
  </si>
  <si>
    <t>ВК413U</t>
  </si>
  <si>
    <t>КТ 2.108.004</t>
  </si>
  <si>
    <t>Автоинформатор на 1 линию</t>
  </si>
  <si>
    <t>STA30W</t>
  </si>
  <si>
    <t>СТА, 30 кн., рус. дисплей, светло-серый</t>
  </si>
  <si>
    <t>STA30G</t>
  </si>
  <si>
    <t>СТА, 30 кн., рус. дисплей, антрацит</t>
  </si>
  <si>
    <t>KSTA60W (G)</t>
  </si>
  <si>
    <t>Консоль к СТА, 60 кнопок, светло-серая (антрацит)</t>
  </si>
  <si>
    <t>СТА, 30 кн., рус. дисплей, выносной микрофон</t>
  </si>
  <si>
    <t>STA30Wm (G)</t>
  </si>
  <si>
    <t>MusicBox M4</t>
  </si>
  <si>
    <t>СТА, 30 кн., рус. дисплей, Гарнитура</t>
  </si>
  <si>
    <t>STA30Wh (G)</t>
  </si>
  <si>
    <r>
      <t>многоканальный телефон/факс(812)325-15-40
E-mail: manager@multicom.ru
www.multicom.ru</t>
    </r>
    <r>
      <rPr>
        <sz val="10"/>
        <rFont val="Arial Cyr"/>
        <charset val="204"/>
      </rPr>
      <t xml:space="preserve">
</t>
    </r>
  </si>
  <si>
    <t>Максифон MXFvun</t>
  </si>
  <si>
    <t>Спикерфон прямого вызова с автоответом, вандалозащищ. Универсальный</t>
  </si>
  <si>
    <t>Раздел 1. Основная комплектация.</t>
  </si>
  <si>
    <t>Раздел 2. Дополнительная комплектация.</t>
  </si>
  <si>
    <t>Конфигуратор  гибридной АТС МР35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</si>
</sst>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"/>
  </numFmts>
  <fonts count="26">
    <font>
      <sz val="10"/>
      <name val="Arial Cyr"/>
      <charset val="204"/>
    </font>
    <font>
      <sz val="10"/>
      <name val="Arial Cyr"/>
      <charset val="204"/>
    </font>
    <font>
      <b/>
      <sz val="10"/>
      <color indexed="81"/>
      <name val="Arial"/>
      <family val="2"/>
      <charset val="204"/>
    </font>
    <font>
      <sz val="12"/>
      <name val="MagistralBlackC"/>
      <family val="5"/>
      <charset val="204"/>
    </font>
    <font>
      <sz val="10"/>
      <name val="MagistralC"/>
      <family val="5"/>
      <charset val="204"/>
    </font>
    <font>
      <sz val="36"/>
      <name val="MagistralBlackC"/>
      <family val="5"/>
      <charset val="204"/>
    </font>
    <font>
      <sz val="10"/>
      <color indexed="81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20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vertical="top"/>
    </xf>
    <xf numFmtId="0" fontId="7" fillId="2" borderId="0" xfId="0" applyFont="1" applyFill="1"/>
    <xf numFmtId="0" fontId="9" fillId="2" borderId="0" xfId="0" applyFont="1" applyFill="1" applyAlignment="1">
      <alignment horizontal="left" vertical="top" indent="5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 indent="1"/>
      <protection locked="0"/>
    </xf>
    <xf numFmtId="0" fontId="7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 vertical="top"/>
    </xf>
    <xf numFmtId="0" fontId="14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8" fillId="2" borderId="0" xfId="0" applyNumberFormat="1" applyFont="1" applyFill="1" applyBorder="1" applyAlignment="1">
      <alignment horizontal="left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3" borderId="1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3" borderId="15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left" vertical="top"/>
    </xf>
    <xf numFmtId="0" fontId="17" fillId="2" borderId="14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vertical="center"/>
    </xf>
    <xf numFmtId="0" fontId="17" fillId="2" borderId="25" xfId="0" applyFont="1" applyFill="1" applyBorder="1" applyAlignment="1">
      <alignment vertical="center"/>
    </xf>
    <xf numFmtId="0" fontId="17" fillId="2" borderId="26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/>
    </xf>
    <xf numFmtId="0" fontId="0" fillId="2" borderId="0" xfId="0" applyFill="1"/>
    <xf numFmtId="0" fontId="11" fillId="0" borderId="31" xfId="0" applyFont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7" fillId="3" borderId="35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wrapText="1"/>
    </xf>
    <xf numFmtId="0" fontId="11" fillId="0" borderId="37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40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vertical="center"/>
    </xf>
    <xf numFmtId="0" fontId="7" fillId="3" borderId="24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>
      <alignment vertical="center"/>
    </xf>
    <xf numFmtId="0" fontId="7" fillId="3" borderId="33" xfId="0" applyFont="1" applyFill="1" applyBorder="1" applyAlignment="1" applyProtection="1">
      <alignment vertical="center"/>
    </xf>
    <xf numFmtId="0" fontId="7" fillId="3" borderId="44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Alignment="1"/>
    <xf numFmtId="0" fontId="19" fillId="2" borderId="0" xfId="0" applyFont="1" applyFill="1"/>
    <xf numFmtId="0" fontId="17" fillId="3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47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48" xfId="0" applyFont="1" applyBorder="1" applyAlignment="1" applyProtection="1">
      <alignment horizontal="center" wrapText="1"/>
      <protection locked="0"/>
    </xf>
    <xf numFmtId="3" fontId="8" fillId="3" borderId="49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>
      <alignment horizontal="left"/>
    </xf>
    <xf numFmtId="0" fontId="15" fillId="3" borderId="39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42" xfId="2" applyFont="1" applyFill="1" applyBorder="1" applyAlignment="1" applyProtection="1">
      <alignment vertical="center"/>
    </xf>
    <xf numFmtId="0" fontId="7" fillId="3" borderId="9" xfId="2" applyFont="1" applyFill="1" applyBorder="1" applyAlignment="1" applyProtection="1">
      <alignment vertical="center"/>
    </xf>
    <xf numFmtId="0" fontId="7" fillId="3" borderId="13" xfId="0" applyFont="1" applyFill="1" applyBorder="1" applyAlignment="1">
      <alignment horizontal="left" vertical="center" wrapText="1"/>
    </xf>
    <xf numFmtId="0" fontId="11" fillId="0" borderId="37" xfId="2" applyFont="1" applyBorder="1" applyAlignment="1" applyProtection="1">
      <alignment horizontal="center" vertical="center"/>
      <protection locked="0"/>
    </xf>
    <xf numFmtId="0" fontId="7" fillId="3" borderId="44" xfId="2" applyFont="1" applyFill="1" applyBorder="1" applyAlignment="1" applyProtection="1">
      <alignment vertical="center"/>
    </xf>
    <xf numFmtId="0" fontId="11" fillId="0" borderId="38" xfId="2" applyFont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 textRotation="90"/>
      <protection locked="0"/>
    </xf>
    <xf numFmtId="0" fontId="10" fillId="2" borderId="0" xfId="0" applyFont="1" applyFill="1" applyBorder="1" applyAlignment="1">
      <alignment vertical="center" textRotation="90"/>
    </xf>
    <xf numFmtId="0" fontId="7" fillId="3" borderId="13" xfId="0" applyFont="1" applyFill="1" applyBorder="1" applyAlignment="1">
      <alignment horizontal="center" wrapText="1"/>
    </xf>
    <xf numFmtId="0" fontId="11" fillId="0" borderId="52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7" fillId="3" borderId="38" xfId="0" applyFont="1" applyFill="1" applyBorder="1" applyAlignment="1">
      <alignment horizontal="right" vertical="center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39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/>
    </xf>
    <xf numFmtId="0" fontId="24" fillId="5" borderId="53" xfId="0" applyFont="1" applyFill="1" applyBorder="1" applyAlignment="1">
      <alignment horizontal="left" vertical="center"/>
    </xf>
    <xf numFmtId="0" fontId="25" fillId="5" borderId="53" xfId="0" applyFont="1" applyFill="1" applyBorder="1" applyAlignment="1">
      <alignment horizontal="left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40" xfId="0" applyFont="1" applyFill="1" applyBorder="1" applyAlignment="1">
      <alignment horizontal="left" vertical="center"/>
    </xf>
    <xf numFmtId="0" fontId="10" fillId="2" borderId="0" xfId="0" applyFont="1" applyFill="1" applyBorder="1" applyAlignment="1" applyProtection="1">
      <alignment horizontal="center" vertical="center" textRotation="90"/>
      <protection locked="0"/>
    </xf>
    <xf numFmtId="0" fontId="10" fillId="2" borderId="0" xfId="0" applyFont="1" applyFill="1" applyBorder="1" applyAlignment="1" applyProtection="1">
      <alignment horizontal="center" vertical="center" textRotation="90"/>
    </xf>
    <xf numFmtId="0" fontId="7" fillId="3" borderId="13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top" wrapText="1" indent="1"/>
      <protection locked="0"/>
    </xf>
    <xf numFmtId="0" fontId="7" fillId="3" borderId="14" xfId="2" applyFont="1" applyFill="1" applyBorder="1" applyAlignment="1" applyProtection="1">
      <alignment horizontal="center" vertical="center" wrapText="1"/>
    </xf>
    <xf numFmtId="0" fontId="7" fillId="3" borderId="22" xfId="2" applyFont="1" applyFill="1" applyBorder="1" applyAlignment="1" applyProtection="1">
      <alignment horizontal="center" vertical="center" wrapText="1"/>
    </xf>
    <xf numFmtId="0" fontId="7" fillId="3" borderId="34" xfId="2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18" xfId="2" applyFont="1" applyFill="1" applyBorder="1" applyAlignment="1" applyProtection="1">
      <alignment horizontal="center" vertical="center" wrapText="1"/>
    </xf>
    <xf numFmtId="0" fontId="7" fillId="3" borderId="19" xfId="2" applyFont="1" applyFill="1" applyBorder="1" applyAlignment="1" applyProtection="1">
      <alignment horizontal="center" vertical="center" wrapText="1"/>
    </xf>
    <xf numFmtId="0" fontId="7" fillId="3" borderId="36" xfId="2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right" vertical="top"/>
      <protection locked="0"/>
    </xf>
    <xf numFmtId="0" fontId="8" fillId="2" borderId="0" xfId="0" applyFont="1" applyFill="1" applyAlignment="1">
      <alignment horizontal="center" vertical="top"/>
    </xf>
    <xf numFmtId="0" fontId="7" fillId="3" borderId="13" xfId="2" applyFont="1" applyFill="1" applyBorder="1" applyAlignment="1" applyProtection="1">
      <alignment horizontal="center" vertical="center" wrapText="1"/>
    </xf>
    <xf numFmtId="0" fontId="7" fillId="3" borderId="51" xfId="2" applyFont="1" applyFill="1" applyBorder="1" applyAlignment="1" applyProtection="1">
      <alignment horizontal="center" vertical="center" wrapText="1"/>
    </xf>
    <xf numFmtId="0" fontId="7" fillId="3" borderId="35" xfId="2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40" xfId="0" applyFill="1" applyBorder="1" applyAlignment="1">
      <alignment horizontal="center" wrapText="1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22" xfId="0" applyFont="1" applyFill="1" applyBorder="1" applyAlignment="1" applyProtection="1">
      <alignment horizontal="left" vertical="center"/>
    </xf>
    <xf numFmtId="0" fontId="7" fillId="3" borderId="34" xfId="0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7" fillId="3" borderId="40" xfId="0" applyFont="1" applyFill="1" applyBorder="1" applyAlignment="1">
      <alignment horizont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</cellXfs>
  <cellStyles count="3">
    <cellStyle name="ИК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1038225</xdr:colOff>
      <xdr:row>3</xdr:row>
      <xdr:rowOff>123825</xdr:rowOff>
    </xdr:to>
    <xdr:pic>
      <xdr:nvPicPr>
        <xdr:cNvPr id="214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971550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0</xdr:rowOff>
        </xdr:from>
        <xdr:to>
          <xdr:col>19</xdr:col>
          <xdr:colOff>304800</xdr:colOff>
          <xdr:row>28</xdr:row>
          <xdr:rowOff>95250</xdr:rowOff>
        </xdr:to>
        <xdr:sp macro="" textlink="">
          <xdr:nvSpPr>
            <xdr:cNvPr id="2064" name="CommandButton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pageSetUpPr fitToPage="1"/>
  </sheetPr>
  <dimension ref="A1:V67"/>
  <sheetViews>
    <sheetView showGridLines="0" tabSelected="1" zoomScale="75" zoomScaleNormal="75" workbookViewId="0">
      <selection activeCell="C18" sqref="C18"/>
    </sheetView>
  </sheetViews>
  <sheetFormatPr defaultRowHeight="12.75"/>
  <cols>
    <col min="1" max="1" width="1.140625" customWidth="1"/>
    <col min="2" max="2" width="23.140625" customWidth="1"/>
    <col min="3" max="3" width="12.28515625" customWidth="1"/>
    <col min="4" max="4" width="15" customWidth="1"/>
    <col min="5" max="5" width="16.7109375" customWidth="1"/>
    <col min="6" max="6" width="10.28515625" customWidth="1"/>
    <col min="7" max="7" width="2.85546875" customWidth="1"/>
    <col min="8" max="8" width="11.28515625" customWidth="1"/>
    <col min="9" max="15" width="2.85546875" customWidth="1"/>
    <col min="16" max="18" width="2.7109375" customWidth="1"/>
    <col min="19" max="19" width="2.85546875" customWidth="1"/>
    <col min="20" max="20" width="7" customWidth="1"/>
    <col min="21" max="21" width="2" bestFit="1" customWidth="1"/>
    <col min="22" max="22" width="3" bestFit="1" customWidth="1"/>
    <col min="23" max="16384" width="9.140625" style="4"/>
  </cols>
  <sheetData>
    <row r="1" spans="1:22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3" customFormat="1" ht="24.75">
      <c r="A2" s="1"/>
      <c r="B2" s="1"/>
      <c r="C2" s="135" t="s">
        <v>23</v>
      </c>
      <c r="D2" s="135"/>
      <c r="E2" s="135"/>
      <c r="F2" s="135"/>
      <c r="G2" s="135"/>
      <c r="H2" s="167" t="s">
        <v>24</v>
      </c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s="3" customFormat="1" ht="40.9" customHeight="1">
      <c r="A3" s="1"/>
      <c r="B3" s="1"/>
      <c r="C3" s="136" t="s">
        <v>25</v>
      </c>
      <c r="D3" s="136"/>
      <c r="E3" s="136"/>
      <c r="F3" s="136"/>
      <c r="G3" s="136"/>
      <c r="H3" s="168" t="s">
        <v>83</v>
      </c>
      <c r="I3" s="168"/>
      <c r="J3" s="168"/>
      <c r="K3" s="168"/>
      <c r="L3" s="168"/>
      <c r="M3" s="169"/>
      <c r="N3" s="169"/>
      <c r="O3" s="169"/>
      <c r="P3" s="169"/>
      <c r="Q3" s="169"/>
      <c r="R3" s="169"/>
      <c r="S3" s="169"/>
      <c r="T3" s="169"/>
      <c r="U3" s="169"/>
      <c r="V3" s="169"/>
    </row>
    <row r="4" spans="1:22" s="3" customFormat="1" ht="13.5" customHeight="1" thickBot="1">
      <c r="A4" s="2"/>
      <c r="B4" s="2"/>
      <c r="C4" s="137"/>
      <c r="D4" s="137"/>
      <c r="E4" s="137"/>
      <c r="F4" s="137"/>
      <c r="G4" s="137"/>
      <c r="H4" s="170"/>
      <c r="I4" s="170"/>
      <c r="J4" s="170"/>
      <c r="K4" s="170"/>
      <c r="L4" s="170"/>
      <c r="M4" s="171"/>
      <c r="N4" s="171"/>
      <c r="O4" s="171"/>
      <c r="P4" s="171"/>
      <c r="Q4" s="171"/>
      <c r="R4" s="171"/>
      <c r="S4" s="171"/>
      <c r="T4" s="171"/>
      <c r="U4" s="171"/>
      <c r="V4" s="171"/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7" customHeight="1">
      <c r="A6" s="172" t="s">
        <v>88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6"/>
    </row>
    <row r="7" spans="1:22" ht="20.45" customHeight="1">
      <c r="A7" s="6"/>
      <c r="B7" s="7" t="s">
        <v>7</v>
      </c>
      <c r="C7" s="148"/>
      <c r="D7" s="148"/>
      <c r="E7" s="6"/>
      <c r="F7" s="6"/>
      <c r="G7" s="6"/>
      <c r="H7" s="8" t="s">
        <v>8</v>
      </c>
      <c r="I7" s="8"/>
      <c r="J7" s="8"/>
      <c r="K7" s="8"/>
      <c r="L7" s="8"/>
      <c r="M7" s="6"/>
      <c r="N7" s="157"/>
      <c r="O7" s="157"/>
      <c r="P7" s="157"/>
      <c r="Q7" s="157"/>
      <c r="R7" s="157"/>
      <c r="S7" s="157"/>
      <c r="T7" s="157"/>
      <c r="U7" s="157"/>
      <c r="V7" s="6"/>
    </row>
    <row r="8" spans="1:22" ht="12" customHeight="1">
      <c r="A8" s="6"/>
      <c r="B8" s="7"/>
      <c r="C8" s="9"/>
      <c r="D8" s="9"/>
      <c r="E8" s="6"/>
      <c r="F8" s="6"/>
      <c r="G8" s="6"/>
      <c r="H8" s="8"/>
      <c r="I8" s="8"/>
      <c r="J8" s="8"/>
      <c r="K8" s="8"/>
      <c r="L8" s="8"/>
      <c r="M8" s="6"/>
      <c r="N8" s="10"/>
      <c r="O8" s="10"/>
      <c r="P8" s="10"/>
      <c r="Q8" s="10"/>
      <c r="R8" s="10"/>
      <c r="S8" s="10"/>
      <c r="T8" s="10"/>
      <c r="U8" s="10"/>
      <c r="V8" s="6"/>
    </row>
    <row r="9" spans="1:22" s="5" customFormat="1" ht="22.5" customHeight="1" thickBot="1">
      <c r="A9" s="11"/>
      <c r="B9" s="12" t="s">
        <v>86</v>
      </c>
      <c r="C9" s="11"/>
      <c r="D9" s="11"/>
      <c r="E9" s="11"/>
      <c r="F9" s="11"/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1"/>
      <c r="V9" s="11"/>
    </row>
    <row r="10" spans="1:22" ht="18" customHeight="1" thickBot="1">
      <c r="A10" s="6"/>
      <c r="B10" s="14" t="s">
        <v>17</v>
      </c>
      <c r="C10" s="15" t="s">
        <v>3</v>
      </c>
      <c r="D10" s="14" t="s">
        <v>0</v>
      </c>
      <c r="E10" s="15" t="s">
        <v>1</v>
      </c>
      <c r="F10" s="81"/>
      <c r="G10" s="17"/>
      <c r="H10" s="18"/>
      <c r="I10" s="18"/>
      <c r="J10" s="18"/>
      <c r="K10" s="18"/>
      <c r="L10" s="18"/>
      <c r="M10" s="19"/>
      <c r="N10" s="130"/>
      <c r="O10" s="130"/>
      <c r="P10" s="130"/>
      <c r="Q10" s="130"/>
      <c r="R10" s="130"/>
      <c r="S10" s="130"/>
      <c r="T10" s="131"/>
      <c r="U10" s="6"/>
      <c r="V10" s="6"/>
    </row>
    <row r="11" spans="1:22" ht="18" customHeight="1">
      <c r="A11" s="6"/>
      <c r="B11" s="142" t="s">
        <v>65</v>
      </c>
      <c r="C11" s="139">
        <v>0</v>
      </c>
      <c r="D11" s="93">
        <v>2</v>
      </c>
      <c r="E11" s="21">
        <v>8</v>
      </c>
      <c r="F11" s="80"/>
      <c r="G11" s="19" t="s">
        <v>6</v>
      </c>
      <c r="H11" s="22"/>
      <c r="I11" s="22"/>
      <c r="J11" s="22"/>
      <c r="K11" s="22"/>
      <c r="L11" s="22"/>
      <c r="M11" s="19"/>
      <c r="N11" s="130"/>
      <c r="O11" s="130"/>
      <c r="P11" s="130"/>
      <c r="Q11" s="130"/>
      <c r="R11" s="130"/>
      <c r="S11" s="130"/>
      <c r="T11" s="131"/>
      <c r="U11" s="6"/>
      <c r="V11" s="6"/>
    </row>
    <row r="12" spans="1:22" ht="18" customHeight="1">
      <c r="A12" s="6"/>
      <c r="B12" s="143" t="s">
        <v>66</v>
      </c>
      <c r="C12" s="140">
        <v>0</v>
      </c>
      <c r="D12" s="25">
        <v>3</v>
      </c>
      <c r="E12" s="26">
        <v>9</v>
      </c>
      <c r="F12" s="28"/>
      <c r="G12" s="19"/>
      <c r="H12" s="22"/>
      <c r="I12" s="22"/>
      <c r="J12" s="22"/>
      <c r="K12" s="22"/>
      <c r="L12" s="22"/>
      <c r="M12" s="19"/>
      <c r="N12" s="130"/>
      <c r="O12" s="130"/>
      <c r="P12" s="130"/>
      <c r="Q12" s="130"/>
      <c r="R12" s="130"/>
      <c r="S12" s="130"/>
      <c r="T12" s="131"/>
      <c r="U12" s="6"/>
      <c r="V12" s="6"/>
    </row>
    <row r="13" spans="1:22" ht="18" customHeight="1">
      <c r="A13" s="6"/>
      <c r="B13" s="143" t="s">
        <v>67</v>
      </c>
      <c r="C13" s="140">
        <v>0</v>
      </c>
      <c r="D13" s="25">
        <v>3</v>
      </c>
      <c r="E13" s="26">
        <v>13</v>
      </c>
      <c r="F13" s="28"/>
      <c r="G13" s="19"/>
      <c r="H13" s="22"/>
      <c r="I13" s="22"/>
      <c r="J13" s="22"/>
      <c r="K13" s="22"/>
      <c r="L13" s="22"/>
      <c r="M13" s="19"/>
      <c r="N13" s="130"/>
      <c r="O13" s="130"/>
      <c r="P13" s="130"/>
      <c r="Q13" s="130"/>
      <c r="R13" s="130"/>
      <c r="S13" s="130"/>
      <c r="T13" s="131"/>
      <c r="U13" s="6"/>
      <c r="V13" s="6"/>
    </row>
    <row r="14" spans="1:22" ht="18" customHeight="1">
      <c r="A14" s="6"/>
      <c r="B14" s="143" t="s">
        <v>68</v>
      </c>
      <c r="C14" s="140">
        <v>0</v>
      </c>
      <c r="D14" s="25">
        <v>4</v>
      </c>
      <c r="E14" s="26">
        <v>10</v>
      </c>
      <c r="F14" s="28"/>
      <c r="G14" s="19"/>
      <c r="H14" s="22"/>
      <c r="I14" s="22"/>
      <c r="J14" s="22"/>
      <c r="K14" s="22"/>
      <c r="L14" s="22"/>
      <c r="M14" s="19"/>
      <c r="N14" s="130"/>
      <c r="O14" s="130"/>
      <c r="P14" s="130"/>
      <c r="Q14" s="130"/>
      <c r="R14" s="130"/>
      <c r="S14" s="130"/>
      <c r="T14" s="131"/>
      <c r="U14" s="6"/>
      <c r="V14" s="6"/>
    </row>
    <row r="15" spans="1:22" ht="18" customHeight="1" thickBot="1">
      <c r="A15" s="6"/>
      <c r="B15" s="144" t="s">
        <v>69</v>
      </c>
      <c r="C15" s="141">
        <v>0</v>
      </c>
      <c r="D15" s="25">
        <v>4</v>
      </c>
      <c r="E15" s="26">
        <v>13</v>
      </c>
      <c r="F15" s="28"/>
      <c r="G15" s="19"/>
      <c r="H15" s="22"/>
      <c r="I15" s="22"/>
      <c r="J15" s="22"/>
      <c r="K15" s="22"/>
      <c r="L15" s="22"/>
      <c r="M15" s="19"/>
      <c r="N15" s="130"/>
      <c r="O15" s="130"/>
      <c r="P15" s="130"/>
      <c r="Q15" s="130"/>
      <c r="R15" s="130"/>
      <c r="S15" s="130"/>
      <c r="T15" s="131"/>
      <c r="U15" s="6"/>
      <c r="V15" s="6"/>
    </row>
    <row r="16" spans="1:22" ht="18.75" customHeight="1">
      <c r="A16" s="6"/>
      <c r="B16" s="93" t="s">
        <v>9</v>
      </c>
      <c r="C16" s="138" t="s">
        <v>16</v>
      </c>
      <c r="D16" s="93" t="s">
        <v>0</v>
      </c>
      <c r="E16" s="21" t="s">
        <v>1</v>
      </c>
      <c r="F16" s="77" t="s">
        <v>2</v>
      </c>
      <c r="G16" s="19"/>
      <c r="H16" s="19"/>
      <c r="I16" s="19"/>
      <c r="J16" s="19"/>
      <c r="K16" s="19"/>
      <c r="L16" s="19"/>
      <c r="M16" s="19"/>
      <c r="N16" s="130"/>
      <c r="O16" s="130"/>
      <c r="P16" s="130"/>
      <c r="Q16" s="130"/>
      <c r="R16" s="130"/>
      <c r="S16" s="130"/>
      <c r="T16" s="131"/>
      <c r="U16" s="6"/>
      <c r="V16" s="6"/>
    </row>
    <row r="17" spans="1:22" ht="15.75" customHeight="1">
      <c r="A17" s="6"/>
      <c r="B17" s="132" t="s">
        <v>36</v>
      </c>
      <c r="C17" s="133">
        <v>0</v>
      </c>
      <c r="D17" s="134">
        <v>1</v>
      </c>
      <c r="E17" s="20">
        <v>7</v>
      </c>
      <c r="F17" s="79">
        <v>0</v>
      </c>
      <c r="G17" s="19"/>
      <c r="H17" s="19"/>
      <c r="I17" s="19"/>
      <c r="J17" s="19"/>
      <c r="K17" s="19"/>
      <c r="L17" s="19"/>
      <c r="M17" s="19"/>
      <c r="N17" s="130"/>
      <c r="O17" s="130"/>
      <c r="P17" s="130"/>
      <c r="Q17" s="130"/>
      <c r="R17" s="130"/>
      <c r="S17" s="130"/>
      <c r="T17" s="131"/>
      <c r="U17" s="6"/>
      <c r="V17" s="6"/>
    </row>
    <row r="18" spans="1:22" ht="18" customHeight="1" thickBot="1">
      <c r="A18" s="6"/>
      <c r="B18" s="82" t="s">
        <v>37</v>
      </c>
      <c r="C18" s="70">
        <v>0</v>
      </c>
      <c r="D18" s="25">
        <v>2</v>
      </c>
      <c r="E18" s="26">
        <v>6</v>
      </c>
      <c r="F18" s="79">
        <v>0</v>
      </c>
      <c r="G18" s="19"/>
      <c r="H18" s="19"/>
      <c r="I18" s="19"/>
      <c r="J18" s="19"/>
      <c r="K18" s="19"/>
      <c r="L18" s="19"/>
      <c r="M18" s="19"/>
      <c r="N18" s="130"/>
      <c r="O18" s="130"/>
      <c r="P18" s="130"/>
      <c r="Q18" s="130"/>
      <c r="R18" s="130"/>
      <c r="S18" s="130"/>
      <c r="T18" s="131"/>
      <c r="U18" s="6"/>
      <c r="V18" s="6"/>
    </row>
    <row r="19" spans="1:22" ht="17.25" customHeight="1" thickBot="1">
      <c r="A19" s="6"/>
      <c r="B19" s="82" t="s">
        <v>38</v>
      </c>
      <c r="C19" s="27">
        <v>0</v>
      </c>
      <c r="D19" s="94">
        <v>4</v>
      </c>
      <c r="E19" s="37">
        <v>12</v>
      </c>
      <c r="F19" s="76">
        <v>0</v>
      </c>
      <c r="G19" s="19"/>
      <c r="H19" s="146" t="str">
        <f>IF((C17+C18+C19)&lt;2,"ВЕРНО","Неправильное значение")</f>
        <v>ВЕРНО</v>
      </c>
      <c r="I19" s="29"/>
      <c r="J19" s="29"/>
      <c r="K19" s="29"/>
      <c r="L19" s="29"/>
      <c r="M19" s="30"/>
      <c r="N19" s="31"/>
      <c r="O19" s="31"/>
      <c r="P19" s="31"/>
      <c r="Q19" s="31"/>
      <c r="R19" s="31"/>
      <c r="S19" s="31"/>
      <c r="T19" s="32"/>
      <c r="U19" s="6"/>
      <c r="V19" s="6"/>
    </row>
    <row r="20" spans="1:22" ht="17.25" customHeight="1" thickBot="1">
      <c r="A20" s="6"/>
      <c r="B20" s="25" t="s">
        <v>63</v>
      </c>
      <c r="C20" s="27">
        <v>0</v>
      </c>
      <c r="D20" s="95">
        <v>0</v>
      </c>
      <c r="E20" s="20">
        <v>0</v>
      </c>
      <c r="F20" s="24">
        <v>1</v>
      </c>
      <c r="G20" s="19"/>
      <c r="H20" s="29"/>
      <c r="I20" s="29"/>
      <c r="J20" s="29"/>
      <c r="K20" s="29"/>
      <c r="L20" s="29"/>
      <c r="M20" s="30"/>
      <c r="N20" s="31"/>
      <c r="O20" s="31"/>
      <c r="P20" s="31"/>
      <c r="Q20" s="31"/>
      <c r="R20" s="31"/>
      <c r="S20" s="31"/>
      <c r="T20" s="32"/>
      <c r="U20" s="6"/>
      <c r="V20" s="6"/>
    </row>
    <row r="21" spans="1:22" ht="17.25" customHeight="1" thickBot="1">
      <c r="A21" s="6"/>
      <c r="B21" s="25" t="s">
        <v>62</v>
      </c>
      <c r="C21" s="27">
        <v>0</v>
      </c>
      <c r="D21" s="25">
        <v>0</v>
      </c>
      <c r="E21" s="26">
        <v>0</v>
      </c>
      <c r="F21" s="28">
        <v>2</v>
      </c>
      <c r="G21" s="19"/>
      <c r="H21" s="147" t="str">
        <f>IF(SUM(C20:C21)&lt;2,"ВЕРНО","Неправильное значение")</f>
        <v>ВЕРНО</v>
      </c>
      <c r="I21" s="29"/>
      <c r="J21" s="29"/>
      <c r="K21" s="29"/>
      <c r="L21" s="29"/>
      <c r="M21" s="30"/>
      <c r="N21" s="31"/>
      <c r="O21" s="31"/>
      <c r="P21" s="31"/>
      <c r="Q21" s="31"/>
      <c r="R21" s="31"/>
      <c r="S21" s="31"/>
      <c r="T21" s="32"/>
      <c r="U21" s="6"/>
      <c r="V21" s="6"/>
    </row>
    <row r="22" spans="1:22" ht="18.75" customHeight="1" thickBot="1">
      <c r="A22" s="6"/>
      <c r="B22" s="84" t="s">
        <v>64</v>
      </c>
      <c r="C22" s="90">
        <f>IF((count_sa37+count_sa55)=1,0,1)</f>
        <v>1</v>
      </c>
      <c r="D22" s="149" t="s">
        <v>11</v>
      </c>
      <c r="E22" s="150"/>
      <c r="F22" s="151"/>
      <c r="G22" s="19"/>
      <c r="H22" s="33"/>
      <c r="I22" s="33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3"/>
      <c r="U22" s="17"/>
      <c r="V22" s="6"/>
    </row>
    <row r="23" spans="1:22" ht="18" customHeight="1">
      <c r="A23" s="6"/>
      <c r="B23" s="36" t="s">
        <v>30</v>
      </c>
      <c r="C23" s="91">
        <v>0</v>
      </c>
      <c r="D23" s="154" t="s">
        <v>26</v>
      </c>
      <c r="E23" s="155"/>
      <c r="F23" s="156"/>
      <c r="G23" s="33"/>
      <c r="H23" s="33"/>
      <c r="I23" s="33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3"/>
      <c r="U23" s="19"/>
      <c r="V23" s="34"/>
    </row>
    <row r="24" spans="1:22" ht="18" customHeight="1">
      <c r="A24" s="6"/>
      <c r="B24" s="40" t="s">
        <v>31</v>
      </c>
      <c r="C24" s="27">
        <v>0</v>
      </c>
      <c r="D24" s="176" t="s">
        <v>20</v>
      </c>
      <c r="E24" s="177"/>
      <c r="F24" s="178"/>
      <c r="G24" s="33"/>
      <c r="H24" s="33"/>
      <c r="I24" s="33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3"/>
      <c r="U24" s="19"/>
      <c r="V24" s="34"/>
    </row>
    <row r="25" spans="1:22" ht="18" customHeight="1">
      <c r="A25" s="6"/>
      <c r="B25" s="40" t="s">
        <v>32</v>
      </c>
      <c r="C25" s="27">
        <v>0</v>
      </c>
      <c r="D25" s="176" t="s">
        <v>20</v>
      </c>
      <c r="E25" s="177"/>
      <c r="F25" s="178"/>
      <c r="G25" s="33"/>
      <c r="H25" s="33"/>
      <c r="I25" s="33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3"/>
      <c r="U25" s="19"/>
      <c r="V25" s="34"/>
    </row>
    <row r="26" spans="1:22" ht="18" customHeight="1">
      <c r="A26" s="6"/>
      <c r="B26" s="25" t="s">
        <v>35</v>
      </c>
      <c r="C26" s="27">
        <v>0</v>
      </c>
      <c r="D26" s="96" t="s">
        <v>22</v>
      </c>
      <c r="E26" s="78"/>
      <c r="F26" s="72"/>
      <c r="G26" s="33"/>
      <c r="H26" s="35"/>
      <c r="I26" s="35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3"/>
      <c r="U26" s="19"/>
      <c r="V26" s="34"/>
    </row>
    <row r="27" spans="1:22" ht="18" customHeight="1" thickBot="1">
      <c r="A27" s="6"/>
      <c r="B27" s="43" t="s">
        <v>33</v>
      </c>
      <c r="C27" s="92">
        <v>0</v>
      </c>
      <c r="D27" s="149" t="s">
        <v>21</v>
      </c>
      <c r="E27" s="150"/>
      <c r="F27" s="151"/>
      <c r="G27" s="33"/>
      <c r="H27" s="29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6"/>
      <c r="U27" s="34"/>
      <c r="V27" s="34"/>
    </row>
    <row r="28" spans="1:22" ht="16.5" customHeight="1">
      <c r="A28" s="6"/>
      <c r="B28" s="118" t="s">
        <v>41</v>
      </c>
      <c r="C28" s="97">
        <v>0</v>
      </c>
      <c r="D28" s="154" t="s">
        <v>43</v>
      </c>
      <c r="E28" s="155"/>
      <c r="F28" s="156"/>
      <c r="G28" s="17"/>
      <c r="H28" s="38"/>
      <c r="I28" s="38"/>
      <c r="J28" s="38"/>
      <c r="K28" s="38"/>
      <c r="L28" s="38"/>
      <c r="M28" s="103"/>
      <c r="N28" s="103"/>
      <c r="O28" s="103"/>
      <c r="P28" s="104"/>
      <c r="Q28" s="104"/>
      <c r="R28" s="104"/>
      <c r="S28" s="104"/>
      <c r="T28" s="104"/>
      <c r="U28" s="105"/>
      <c r="V28" s="6"/>
    </row>
    <row r="29" spans="1:22" ht="15.75" customHeight="1" thickBot="1">
      <c r="A29" s="6"/>
      <c r="B29" s="119" t="s">
        <v>42</v>
      </c>
      <c r="C29" s="98">
        <v>0</v>
      </c>
      <c r="D29" s="88" t="s">
        <v>44</v>
      </c>
      <c r="E29" s="85"/>
      <c r="F29" s="86"/>
      <c r="G29" s="17"/>
      <c r="H29" s="38"/>
      <c r="I29" s="38"/>
      <c r="J29" s="38"/>
      <c r="K29" s="38"/>
      <c r="L29" s="38"/>
      <c r="M29" s="103"/>
      <c r="N29" s="103"/>
      <c r="O29" s="103"/>
      <c r="P29" s="104"/>
      <c r="Q29" s="104"/>
      <c r="R29" s="104"/>
      <c r="S29" s="104"/>
      <c r="T29" s="104"/>
      <c r="U29" s="105"/>
      <c r="V29" s="6"/>
    </row>
    <row r="30" spans="1:22" ht="24.75" customHeight="1">
      <c r="A30" s="6"/>
      <c r="B30" s="120" t="s">
        <v>46</v>
      </c>
      <c r="C30" s="83">
        <v>0</v>
      </c>
      <c r="D30" s="205" t="s">
        <v>45</v>
      </c>
      <c r="E30" s="206"/>
      <c r="F30" s="207"/>
      <c r="G30" s="17"/>
      <c r="H30" s="38"/>
      <c r="I30" s="38"/>
      <c r="J30" s="38"/>
      <c r="K30" s="38"/>
      <c r="L30" s="38"/>
      <c r="M30" s="103"/>
      <c r="N30" s="103"/>
      <c r="O30" s="103"/>
      <c r="P30" s="104"/>
      <c r="Q30" s="104"/>
      <c r="R30" s="104"/>
      <c r="S30" s="104"/>
      <c r="T30" s="104"/>
      <c r="U30" s="105"/>
      <c r="V30" s="6"/>
    </row>
    <row r="31" spans="1:22" ht="24.75" customHeight="1" thickBot="1">
      <c r="A31" s="6"/>
      <c r="B31" s="115" t="s">
        <v>84</v>
      </c>
      <c r="C31" s="23">
        <v>0</v>
      </c>
      <c r="D31" s="199" t="s">
        <v>85</v>
      </c>
      <c r="E31" s="200"/>
      <c r="F31" s="201"/>
      <c r="G31" s="17"/>
      <c r="H31" s="38"/>
      <c r="I31" s="38"/>
      <c r="J31" s="38"/>
      <c r="K31" s="38"/>
      <c r="L31" s="38"/>
      <c r="M31" s="103"/>
      <c r="N31" s="103"/>
      <c r="O31" s="103"/>
      <c r="P31" s="104"/>
      <c r="Q31" s="104"/>
      <c r="R31" s="104"/>
      <c r="S31" s="104"/>
      <c r="T31" s="104"/>
      <c r="U31" s="105"/>
      <c r="V31" s="6"/>
    </row>
    <row r="32" spans="1:22" ht="24.75" customHeight="1">
      <c r="A32" s="6"/>
      <c r="B32" s="117" t="s">
        <v>60</v>
      </c>
      <c r="C32" s="83">
        <v>0</v>
      </c>
      <c r="D32" s="202" t="s">
        <v>54</v>
      </c>
      <c r="E32" s="203"/>
      <c r="F32" s="204"/>
      <c r="G32" s="17"/>
      <c r="H32" s="38"/>
      <c r="I32" s="38"/>
      <c r="J32" s="38"/>
      <c r="K32" s="38"/>
      <c r="L32" s="38"/>
      <c r="M32" s="38"/>
      <c r="N32" s="38"/>
      <c r="O32" s="38"/>
      <c r="P32" s="39"/>
      <c r="Q32" s="39"/>
      <c r="R32" s="39"/>
      <c r="S32" s="39"/>
      <c r="T32" s="39"/>
      <c r="U32" s="6"/>
      <c r="V32" s="6"/>
    </row>
    <row r="33" spans="1:22" ht="27.75" customHeight="1" thickBot="1">
      <c r="A33" s="6"/>
      <c r="B33" s="116" t="s">
        <v>61</v>
      </c>
      <c r="C33" s="23">
        <v>0</v>
      </c>
      <c r="D33" s="179" t="s">
        <v>55</v>
      </c>
      <c r="E33" s="180"/>
      <c r="F33" s="181"/>
      <c r="G33" s="17"/>
      <c r="H33" s="41" t="s">
        <v>27</v>
      </c>
      <c r="I33" s="41"/>
      <c r="J33" s="41"/>
      <c r="K33" s="41"/>
      <c r="L33" s="41"/>
      <c r="M33" s="41"/>
      <c r="N33" s="42"/>
      <c r="O33" s="42"/>
      <c r="P33" s="42"/>
      <c r="Q33" s="42"/>
      <c r="R33" s="42"/>
      <c r="S33" s="42"/>
      <c r="T33" s="42"/>
      <c r="U33" s="6"/>
      <c r="V33" s="6"/>
    </row>
    <row r="34" spans="1:22" ht="18" customHeight="1" thickBot="1">
      <c r="A34" s="6"/>
      <c r="B34" s="87"/>
      <c r="C34" s="113" t="str">
        <f>IF(SUM(C11:C15)&lt;2,"ВЕРНО","НЕПРАВИЛЬНАЯ КОНФИГАГАЦИЯ")</f>
        <v>ВЕРНО</v>
      </c>
      <c r="D34" s="45"/>
      <c r="E34" s="45"/>
      <c r="F34" s="45"/>
      <c r="G34" s="17"/>
      <c r="H34" s="46" t="s">
        <v>18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49">
        <f>countB48*D11+C12*D12+C13*D13+C14*D14+C15*D15+C17*D17+C18*D18+C19*D19</f>
        <v>0</v>
      </c>
      <c r="U34" s="42"/>
      <c r="V34" s="42"/>
    </row>
    <row r="35" spans="1:22" ht="18" customHeight="1">
      <c r="A35" s="6"/>
      <c r="B35" s="6"/>
      <c r="C35" s="44"/>
      <c r="D35" s="6"/>
      <c r="E35" s="6"/>
      <c r="F35" s="6"/>
      <c r="G35" s="17"/>
      <c r="H35" s="51" t="s">
        <v>19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4">
        <f>countB48*E11+C12*E12+C13*E13+C14*E14+C15*E15+C17*E17+C18*E18+C19*E19</f>
        <v>0</v>
      </c>
      <c r="U35" s="6"/>
      <c r="V35" s="6"/>
    </row>
    <row r="36" spans="1:22" ht="18" customHeight="1" thickBot="1">
      <c r="A36" s="6"/>
      <c r="B36" s="6"/>
      <c r="C36" s="50"/>
      <c r="D36" s="6"/>
      <c r="E36" s="6"/>
      <c r="F36" s="6"/>
      <c r="G36" s="17"/>
      <c r="H36" s="55" t="s">
        <v>10</v>
      </c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/>
      <c r="T36" s="58">
        <f>count_sa37*F20+count_sa55*F21</f>
        <v>0</v>
      </c>
      <c r="U36" s="6"/>
      <c r="V36" s="6"/>
    </row>
    <row r="37" spans="1:22" ht="18" customHeight="1">
      <c r="A37" s="6"/>
      <c r="B37" s="6"/>
      <c r="C37" s="6"/>
      <c r="D37" s="6"/>
      <c r="E37" s="6"/>
      <c r="F37" s="6"/>
      <c r="G37" s="17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"/>
      <c r="V37" s="6"/>
    </row>
    <row r="38" spans="1:22" ht="18" customHeight="1" thickBot="1">
      <c r="A38" s="6"/>
      <c r="B38" s="12" t="s">
        <v>87</v>
      </c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8" customHeight="1" thickBot="1">
      <c r="A39" s="6"/>
      <c r="B39" s="14" t="s">
        <v>4</v>
      </c>
      <c r="C39" s="59" t="s">
        <v>5</v>
      </c>
      <c r="D39" s="65"/>
      <c r="E39" s="16" t="s">
        <v>29</v>
      </c>
      <c r="F39" s="68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26.25" customHeight="1">
      <c r="A40" s="6"/>
      <c r="B40" s="123" t="s">
        <v>72</v>
      </c>
      <c r="C40" s="126">
        <v>0</v>
      </c>
      <c r="D40" s="164" t="s">
        <v>73</v>
      </c>
      <c r="E40" s="165"/>
      <c r="F40" s="166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23.25" customHeight="1">
      <c r="A41" s="6"/>
      <c r="B41" s="127" t="s">
        <v>74</v>
      </c>
      <c r="C41" s="128">
        <v>0</v>
      </c>
      <c r="D41" s="173" t="s">
        <v>75</v>
      </c>
      <c r="E41" s="174"/>
      <c r="F41" s="175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24" customHeight="1">
      <c r="A42" s="6"/>
      <c r="B42" s="124" t="s">
        <v>79</v>
      </c>
      <c r="C42" s="91">
        <v>0</v>
      </c>
      <c r="D42" s="158" t="s">
        <v>78</v>
      </c>
      <c r="E42" s="159"/>
      <c r="F42" s="160"/>
      <c r="G42" s="1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23.25" customHeight="1">
      <c r="A43" s="6"/>
      <c r="B43" s="124" t="s">
        <v>82</v>
      </c>
      <c r="C43" s="91">
        <v>0</v>
      </c>
      <c r="D43" s="158" t="s">
        <v>81</v>
      </c>
      <c r="E43" s="159"/>
      <c r="F43" s="160"/>
      <c r="G43" s="1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25.5" customHeight="1">
      <c r="A44" s="6"/>
      <c r="B44" s="124" t="s">
        <v>76</v>
      </c>
      <c r="C44" s="129">
        <v>0</v>
      </c>
      <c r="D44" s="158" t="s">
        <v>77</v>
      </c>
      <c r="E44" s="159"/>
      <c r="F44" s="160"/>
      <c r="G44" s="1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8" customHeight="1">
      <c r="A45" s="6"/>
      <c r="B45" s="125" t="s">
        <v>80</v>
      </c>
      <c r="C45" s="27">
        <v>0</v>
      </c>
      <c r="D45" s="185" t="s">
        <v>71</v>
      </c>
      <c r="E45" s="186"/>
      <c r="F45" s="187"/>
      <c r="G45" s="1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8.75" customHeight="1">
      <c r="A46" s="6"/>
      <c r="B46" s="121" t="s">
        <v>53</v>
      </c>
      <c r="C46" s="27">
        <v>0</v>
      </c>
      <c r="D46" s="66" t="s">
        <v>34</v>
      </c>
      <c r="E46" s="67"/>
      <c r="F46" s="73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23.25" customHeight="1">
      <c r="A47" s="6"/>
      <c r="B47" s="89" t="s">
        <v>12</v>
      </c>
      <c r="C47" s="27">
        <v>0</v>
      </c>
      <c r="D47" s="71" t="s">
        <v>13</v>
      </c>
      <c r="E47" s="61"/>
      <c r="F47" s="72" t="s">
        <v>14</v>
      </c>
      <c r="G47" s="6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6"/>
      <c r="V47" s="6"/>
    </row>
    <row r="48" spans="1:22" ht="18" customHeight="1">
      <c r="A48" s="6"/>
      <c r="B48" s="99" t="s">
        <v>15</v>
      </c>
      <c r="C48" s="70">
        <v>0</v>
      </c>
      <c r="D48" s="71"/>
      <c r="E48" s="61"/>
      <c r="F48" s="100" t="s">
        <v>28</v>
      </c>
      <c r="G48" s="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45"/>
      <c r="T48" s="145"/>
      <c r="U48" s="6"/>
      <c r="V48" s="6"/>
    </row>
    <row r="49" spans="1:22" ht="27" customHeight="1">
      <c r="A49" s="6"/>
      <c r="B49" s="102" t="s">
        <v>58</v>
      </c>
      <c r="C49" s="27">
        <v>0</v>
      </c>
      <c r="D49" s="182" t="s">
        <v>59</v>
      </c>
      <c r="E49" s="183"/>
      <c r="F49" s="184"/>
      <c r="G49" s="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22"/>
      <c r="T49" s="122"/>
      <c r="U49" s="6"/>
      <c r="V49" s="6"/>
    </row>
    <row r="50" spans="1:22" ht="27" customHeight="1">
      <c r="A50" s="6"/>
      <c r="B50" s="60" t="s">
        <v>47</v>
      </c>
      <c r="C50" s="27">
        <v>0</v>
      </c>
      <c r="D50" s="161" t="s">
        <v>48</v>
      </c>
      <c r="E50" s="162"/>
      <c r="F50" s="163"/>
      <c r="G50" s="6"/>
      <c r="H50" s="17"/>
      <c r="I50" s="17"/>
      <c r="J50" s="17"/>
      <c r="K50" s="17"/>
      <c r="L50" s="17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24.75" customHeight="1">
      <c r="A51" s="6"/>
      <c r="B51" s="101" t="s">
        <v>70</v>
      </c>
      <c r="C51" s="91">
        <v>0</v>
      </c>
      <c r="D51" s="161" t="s">
        <v>49</v>
      </c>
      <c r="E51" s="162"/>
      <c r="F51" s="163"/>
      <c r="G51" s="19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6"/>
      <c r="V51" s="6"/>
    </row>
    <row r="52" spans="1:22" ht="24.75" customHeight="1">
      <c r="A52" s="6"/>
      <c r="B52" s="102" t="s">
        <v>50</v>
      </c>
      <c r="C52" s="27">
        <v>0</v>
      </c>
      <c r="D52" s="161" t="s">
        <v>51</v>
      </c>
      <c r="E52" s="162"/>
      <c r="F52" s="163"/>
      <c r="G52" s="19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45"/>
      <c r="T52" s="145"/>
      <c r="U52" s="6"/>
      <c r="V52" s="6"/>
    </row>
    <row r="53" spans="1:22" ht="23.25" customHeight="1">
      <c r="A53" s="6"/>
      <c r="B53" s="106" t="s">
        <v>57</v>
      </c>
      <c r="C53" s="27">
        <v>0</v>
      </c>
      <c r="D53" s="196" t="s">
        <v>56</v>
      </c>
      <c r="E53" s="197"/>
      <c r="F53" s="198"/>
      <c r="G53" s="17"/>
      <c r="H53" s="18"/>
      <c r="I53" s="18"/>
      <c r="J53" s="18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24" customHeight="1">
      <c r="A54" s="6"/>
      <c r="B54" s="107" t="s">
        <v>39</v>
      </c>
      <c r="C54" s="91">
        <v>0</v>
      </c>
      <c r="D54" s="193" t="s">
        <v>40</v>
      </c>
      <c r="E54" s="194"/>
      <c r="F54" s="195"/>
      <c r="G54" s="17"/>
      <c r="H54" s="18"/>
      <c r="I54" s="69"/>
      <c r="J54" s="18"/>
      <c r="K54" s="18"/>
      <c r="L54" s="18"/>
      <c r="M54" s="18"/>
      <c r="N54" s="18"/>
      <c r="O54" s="18"/>
      <c r="P54" s="18"/>
      <c r="Q54" s="17"/>
      <c r="R54" s="17"/>
      <c r="S54" s="18"/>
      <c r="T54" s="18"/>
      <c r="U54" s="18"/>
      <c r="V54" s="18"/>
    </row>
    <row r="55" spans="1:22" ht="18.75" customHeight="1">
      <c r="A55" s="6"/>
      <c r="B55" s="109" t="s">
        <v>52</v>
      </c>
      <c r="C55" s="91">
        <v>0</v>
      </c>
      <c r="D55" s="110"/>
      <c r="E55" s="111"/>
      <c r="F55" s="112"/>
      <c r="G55" s="17"/>
      <c r="H55" s="18"/>
      <c r="I55" s="69"/>
      <c r="J55" s="18"/>
      <c r="K55" s="18"/>
      <c r="L55" s="18"/>
      <c r="M55" s="18"/>
      <c r="N55" s="18"/>
      <c r="O55" s="18"/>
      <c r="P55" s="18"/>
      <c r="Q55" s="17"/>
      <c r="R55" s="17"/>
      <c r="S55" s="18"/>
      <c r="T55" s="18"/>
      <c r="U55" s="18"/>
      <c r="V55" s="18"/>
    </row>
    <row r="56" spans="1:22" ht="18" customHeight="1" thickBot="1">
      <c r="A56" s="6"/>
      <c r="B56" s="108"/>
      <c r="C56" s="23">
        <v>0</v>
      </c>
      <c r="D56" s="190"/>
      <c r="E56" s="191"/>
      <c r="F56" s="192"/>
      <c r="G56" s="17"/>
      <c r="H56" s="75"/>
      <c r="I56" s="114"/>
      <c r="J56" s="75"/>
      <c r="K56" s="75"/>
      <c r="L56" s="75"/>
      <c r="M56" s="75"/>
      <c r="N56" s="75"/>
      <c r="O56" s="75"/>
      <c r="P56" s="75"/>
      <c r="Q56" s="74"/>
      <c r="R56" s="74"/>
      <c r="S56" s="74"/>
      <c r="T56" s="74"/>
      <c r="U56" s="6"/>
      <c r="V56" s="6"/>
    </row>
    <row r="57" spans="1:22" ht="15.75" customHeight="1">
      <c r="A57" s="6"/>
      <c r="B57" s="6"/>
      <c r="C57" s="62"/>
      <c r="D57" s="63"/>
      <c r="E57" s="6"/>
      <c r="F57" s="6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74"/>
      <c r="R57" s="74"/>
      <c r="S57" s="74"/>
      <c r="T57" s="74"/>
      <c r="U57" s="69"/>
      <c r="V57" s="69"/>
    </row>
    <row r="58" spans="1:22" ht="15.75" customHeight="1">
      <c r="A58" s="6"/>
      <c r="B58" s="6"/>
      <c r="C58" s="6"/>
      <c r="D58" s="6"/>
      <c r="E58" s="6"/>
      <c r="F58" s="6"/>
      <c r="G58" s="17"/>
      <c r="H58" s="189"/>
      <c r="I58" s="189"/>
      <c r="J58" s="189"/>
      <c r="K58" s="189"/>
      <c r="L58" s="189"/>
      <c r="M58" s="189"/>
      <c r="N58" s="189"/>
      <c r="O58" s="189"/>
      <c r="P58" s="189"/>
      <c r="Q58" s="74"/>
      <c r="R58" s="74"/>
      <c r="S58" s="74"/>
      <c r="T58" s="74"/>
      <c r="U58" s="74"/>
      <c r="V58" s="6"/>
    </row>
    <row r="59" spans="1:22" ht="15.95" customHeight="1">
      <c r="A59" s="6"/>
      <c r="B59" s="6"/>
      <c r="C59" s="6"/>
      <c r="D59" s="6"/>
      <c r="E59" s="6"/>
      <c r="F59" s="6"/>
      <c r="G59" s="17"/>
      <c r="H59" s="189"/>
      <c r="I59" s="189"/>
      <c r="J59" s="189"/>
      <c r="K59" s="189"/>
      <c r="L59" s="189"/>
      <c r="M59" s="189"/>
      <c r="N59" s="189"/>
      <c r="O59" s="189"/>
      <c r="P59" s="189"/>
      <c r="Q59" s="6"/>
      <c r="R59" s="75"/>
      <c r="S59" s="75"/>
      <c r="T59" s="75"/>
      <c r="U59" s="74"/>
      <c r="V59" s="6"/>
    </row>
    <row r="60" spans="1:22" ht="15.95" customHeight="1">
      <c r="A60" s="6"/>
      <c r="B60" s="6"/>
      <c r="C60" s="69"/>
      <c r="D60" s="69"/>
      <c r="E60" s="69"/>
      <c r="F60" s="69"/>
      <c r="G60" s="6"/>
      <c r="H60" s="19"/>
      <c r="I60" s="19"/>
      <c r="J60" s="19"/>
      <c r="K60" s="19"/>
      <c r="L60" s="19"/>
      <c r="M60" s="6"/>
      <c r="N60" s="6"/>
      <c r="O60" s="6"/>
      <c r="P60" s="6"/>
      <c r="Q60" s="69"/>
      <c r="R60" s="64"/>
      <c r="S60" s="188"/>
      <c r="T60" s="188"/>
      <c r="U60" s="6"/>
      <c r="V60" s="6"/>
    </row>
    <row r="61" spans="1:22" ht="15.95" customHeight="1">
      <c r="A61" s="6"/>
      <c r="B61" s="69"/>
      <c r="C61" s="69"/>
      <c r="D61" s="69"/>
      <c r="E61" s="69"/>
      <c r="F61" s="69"/>
      <c r="G61" s="6"/>
      <c r="H61" s="19"/>
      <c r="I61" s="19"/>
      <c r="J61" s="19"/>
      <c r="K61" s="19"/>
      <c r="L61" s="19"/>
      <c r="M61" s="6"/>
      <c r="N61" s="6"/>
      <c r="O61" s="6"/>
      <c r="P61" s="6"/>
      <c r="Q61" s="69"/>
      <c r="R61" s="64"/>
      <c r="S61" s="188"/>
      <c r="T61" s="188"/>
      <c r="U61" s="6"/>
      <c r="V61" s="6"/>
    </row>
    <row r="62" spans="1:22" ht="15.95" customHeight="1">
      <c r="A62" s="6"/>
    </row>
    <row r="63" spans="1:22" ht="15.95" customHeight="1">
      <c r="A63" s="69"/>
    </row>
    <row r="64" spans="1:22" ht="15.95" customHeight="1">
      <c r="A64" s="69"/>
    </row>
    <row r="66" ht="18.600000000000001" customHeight="1"/>
    <row r="67" ht="18" customHeight="1"/>
  </sheetData>
  <sheetProtection algorithmName="SHA-512" hashValue="rJx67BGpj6/DDBmBMP7U9N7Q9Bbpg1xZBbwplAOim2nTtcQQAM2V0sbkz/1RKsQ979llTOLbyLWUZfLflZXabA==" saltValue="Athl0MHKmx63RnaNXL97gA==" spinCount="100000" sheet="1" objects="1" scenarios="1" selectLockedCells="1"/>
  <mergeCells count="44">
    <mergeCell ref="D28:F28"/>
    <mergeCell ref="D31:F31"/>
    <mergeCell ref="D32:F32"/>
    <mergeCell ref="D27:F27"/>
    <mergeCell ref="K22:K26"/>
    <mergeCell ref="J22:J26"/>
    <mergeCell ref="D30:F30"/>
    <mergeCell ref="D45:F45"/>
    <mergeCell ref="D50:F50"/>
    <mergeCell ref="S61:T61"/>
    <mergeCell ref="H58:P58"/>
    <mergeCell ref="H59:P59"/>
    <mergeCell ref="S60:T60"/>
    <mergeCell ref="D56:F56"/>
    <mergeCell ref="D54:F54"/>
    <mergeCell ref="D53:F53"/>
    <mergeCell ref="D52:F52"/>
    <mergeCell ref="D43:F43"/>
    <mergeCell ref="D51:F51"/>
    <mergeCell ref="D42:F42"/>
    <mergeCell ref="D40:F40"/>
    <mergeCell ref="H2:V2"/>
    <mergeCell ref="H3:V3"/>
    <mergeCell ref="H4:V4"/>
    <mergeCell ref="A6:U6"/>
    <mergeCell ref="Q22:Q26"/>
    <mergeCell ref="D41:F41"/>
    <mergeCell ref="D44:F44"/>
    <mergeCell ref="D24:F24"/>
    <mergeCell ref="D25:F25"/>
    <mergeCell ref="P22:P26"/>
    <mergeCell ref="D33:F33"/>
    <mergeCell ref="D49:F49"/>
    <mergeCell ref="C7:D7"/>
    <mergeCell ref="D22:F22"/>
    <mergeCell ref="M22:M26"/>
    <mergeCell ref="T22:T26"/>
    <mergeCell ref="S22:S26"/>
    <mergeCell ref="D23:F23"/>
    <mergeCell ref="N7:U7"/>
    <mergeCell ref="O22:O26"/>
    <mergeCell ref="R22:R26"/>
    <mergeCell ref="L22:L26"/>
    <mergeCell ref="N22:N26"/>
  </mergeCells>
  <phoneticPr fontId="0" type="noConversion"/>
  <dataValidations count="5">
    <dataValidation type="whole" operator="greaterThanOrEqual" allowBlank="1" showInputMessage="1" showErrorMessage="1" sqref="C47:C56 C45 C28:C29 C32:C33 C26 C42:C43">
      <formula1>0</formula1>
    </dataValidation>
    <dataValidation type="whole" errorStyle="warning" operator="greaterThanOrEqual" allowBlank="1" showInputMessage="1" showErrorMessage="1" errorTitle="Внимание!" error="Введите целое число" sqref="C46 C24:C25 C27 C30:C31">
      <formula1>0</formula1>
    </dataValidation>
    <dataValidation type="whole" errorStyle="warning" allowBlank="1" showInputMessage="1" showErrorMessage="1" errorTitle="Внимание!" error="К одной ЦСС МХМ120 может подключаться не более 4 комплектов домофонов" sqref="C23">
      <formula1>0</formula1>
      <formula2>4</formula2>
    </dataValidation>
    <dataValidation type="list" allowBlank="1" showInputMessage="1" showErrorMessage="1" sqref="C22">
      <formula1>"1,0"</formula1>
    </dataValidation>
    <dataValidation type="whole" errorStyle="warning" allowBlank="1" showInputMessage="1" showErrorMessage="1" errorTitle="Ошибка!" error="Введите целое число не более 12" sqref="C17:C21">
      <formula1>0</formula1>
      <formula2>12</formula2>
    </dataValidation>
  </dataValidations>
  <pageMargins left="0.43307086614173229" right="0.23622047244094491" top="0.39370078740157483" bottom="0.39370078740157483" header="0.35433070866141736" footer="0.39370078740157483"/>
  <pageSetup paperSize="9" scale="64" orientation="portrait" blackAndWhite="1" horizontalDpi="4294967292" verticalDpi="4294967292" r:id="rId1"/>
  <headerFooter alignWithMargins="0">
    <oddFooter>&amp;Lфайл: &amp;F, лист: "&amp;A"&amp;R&amp;D; &amp;T</oddFooter>
  </headerFooter>
  <cellWatches>
    <cellWatch r="C19"/>
  </cellWatches>
  <ignoredErrors>
    <ignoredError sqref="H21" formulaRange="1"/>
  </ignoredErrors>
  <drawing r:id="rId2"/>
  <legacyDrawing r:id="rId3"/>
  <controls>
    <mc:AlternateContent xmlns:mc="http://schemas.openxmlformats.org/markup-compatibility/2006">
      <mc:Choice Requires="x14">
        <control shapeId="2064" r:id="rId4" name="CommandButton1">
          <controlPr defaultSize="0" print="0" autoFill="0" autoLine="0" r:id="rId5">
            <anchor moveWithCells="1">
              <from>
                <xdr:col>13</xdr:col>
                <xdr:colOff>114300</xdr:colOff>
                <xdr:row>27</xdr:row>
                <xdr:rowOff>0</xdr:rowOff>
              </from>
              <to>
                <xdr:col>19</xdr:col>
                <xdr:colOff>304800</xdr:colOff>
                <xdr:row>28</xdr:row>
                <xdr:rowOff>95250</xdr:rowOff>
              </to>
            </anchor>
          </controlPr>
        </control>
      </mc:Choice>
      <mc:Fallback>
        <control shapeId="2064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20</vt:i4>
      </vt:variant>
    </vt:vector>
  </HeadingPairs>
  <TitlesOfParts>
    <vt:vector size="21" baseType="lpstr">
      <vt:lpstr>Конфигурации МP35U</vt:lpstr>
      <vt:lpstr>count_sa37</vt:lpstr>
      <vt:lpstr>count_sa55</vt:lpstr>
      <vt:lpstr>countB48</vt:lpstr>
      <vt:lpstr>Slot_0</vt:lpstr>
      <vt:lpstr>Slot_1</vt:lpstr>
      <vt:lpstr>Slot_2</vt:lpstr>
      <vt:lpstr>Slot_3</vt:lpstr>
      <vt:lpstr>Slot_4</vt:lpstr>
      <vt:lpstr>Slot_5</vt:lpstr>
      <vt:lpstr>Slot_6</vt:lpstr>
      <vt:lpstr>Slot_7</vt:lpstr>
      <vt:lpstr>Slot_8</vt:lpstr>
      <vt:lpstr>Slot_9</vt:lpstr>
      <vt:lpstr>Slot0</vt:lpstr>
      <vt:lpstr>Slot1</vt:lpstr>
      <vt:lpstr>Slot2</vt:lpstr>
      <vt:lpstr>Slot3</vt:lpstr>
      <vt:lpstr>Slot4</vt:lpstr>
      <vt:lpstr>Slot5</vt:lpstr>
      <vt:lpstr>Summ</vt:lpstr>
    </vt:vector>
  </TitlesOfParts>
  <Company>MULTICOM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Горелик</dc:creator>
  <cp:lastModifiedBy>Михаил Горелик</cp:lastModifiedBy>
  <cp:lastPrinted>2016-02-12T13:24:24Z</cp:lastPrinted>
  <dcterms:created xsi:type="dcterms:W3CDTF">1999-05-04T10:54:54Z</dcterms:created>
  <dcterms:modified xsi:type="dcterms:W3CDTF">2019-10-31T06:43:09Z</dcterms:modified>
</cp:coreProperties>
</file>