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!МоиДанные!\Документы\мультиком\Конфигураторы Александра\"/>
    </mc:Choice>
  </mc:AlternateContent>
  <workbookProtection revisionsAlgorithmName="SHA-512" revisionsHashValue="9dznIJn1PGU1j8QntCd8MPKrVuCsGkXGJa5T7p7ZcfUQR3yNQED69D/m4xZLvkQxPHU6DaJ92T9wA4AtDYU2iQ==" revisionsSaltValue="hpYUGdminuv0JsB+FMBNNg==" revisionsSpinCount="100000" lockRevision="1"/>
  <bookViews>
    <workbookView xWindow="0" yWindow="0" windowWidth="19950" windowHeight="10290"/>
  </bookViews>
  <sheets>
    <sheet name="Конфигурации МP11" sheetId="1" r:id="rId1"/>
  </sheets>
  <definedNames>
    <definedName name="count_AA04">'Конфигурации МP11'!#REF!</definedName>
    <definedName name="count_aa10">'Конфигурации МP11'!#REF!</definedName>
    <definedName name="count_ap62">'Конфигурации МP11'!#REF!</definedName>
    <definedName name="count_SA13">'Конфигурации МP11'!#REF!</definedName>
    <definedName name="count_sa37">'Конфигурации МP11'!#REF!</definedName>
    <definedName name="count_sa55">'Конфигурации МP11'!#REF!</definedName>
    <definedName name="count_sap223">'Конфигурации МP11'!#REF!</definedName>
    <definedName name="countB48">'Конфигурации МP11'!$C$11</definedName>
    <definedName name="countB80">'Конфигурации МP11'!#REF!</definedName>
    <definedName name="OLE_LINK3" localSheetId="0">'Конфигурации МP11'!#REF!</definedName>
    <definedName name="Slot_0">'Конфигурации МP11'!#REF!</definedName>
    <definedName name="Slot_1">'Конфигурации МP11'!#REF!</definedName>
    <definedName name="Slot_2">'Конфигурации МP11'!$L$20:$L$23</definedName>
    <definedName name="Slot_3">'Конфигурации МP11'!$M$20:$M$23</definedName>
    <definedName name="Slot_4">'Конфигурации МP11'!$N$20:$N$23</definedName>
    <definedName name="Slot_5">'Конфигурации МP11'!$O$20:$O$23</definedName>
    <definedName name="Slot_6">'Конфигурации МP11'!$P$20:$P$23</definedName>
    <definedName name="Slot_7">'Конфигурации МP11'!$Q$20:$Q$23</definedName>
    <definedName name="Slot_8">'Конфигурации МP11'!$R$20:$R$23</definedName>
    <definedName name="Slot_9">'Конфигурации МP11'!$S$20:$S$23</definedName>
    <definedName name="Slot0">'Конфигурации МP11'!$N$10</definedName>
    <definedName name="Slot1">'Конфигурации МP11'!$O$10</definedName>
    <definedName name="Slot2">'Конфигурации МP11'!$P$10</definedName>
    <definedName name="Slot3">'Конфигурации МP11'!$Q$10</definedName>
    <definedName name="Slot4">'Конфигурации МP11'!$R$10</definedName>
    <definedName name="Slot5">'Конфигурации МP11'!$S$10</definedName>
    <definedName name="Summ">'Конфигурации МP11'!#REF!</definedName>
  </definedNames>
  <calcPr calcId="162913"/>
  <customWorkbookViews>
    <customWorkbookView name="Михаил Горелик - Личное представление" guid="{A073E06F-E010-4503-A817-69766F7950ED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H18" i="1" l="1"/>
  <c r="B31" i="1"/>
  <c r="C19" i="1" l="1"/>
  <c r="T33" i="1"/>
  <c r="T32" i="1" l="1"/>
  <c r="T31" i="1"/>
</calcChain>
</file>

<file path=xl/comments1.xml><?xml version="1.0" encoding="utf-8"?>
<comments xmlns="http://schemas.openxmlformats.org/spreadsheetml/2006/main">
  <authors>
    <author>Alex</author>
    <author>Горовой</author>
    <author>Горовой Александр</author>
  </authors>
  <commentList>
    <comment ref="B17" authorId="0" guid="{89C1C858-07F5-408F-90D4-D6EFD0EC347B}" shapeId="0">
      <text>
        <r>
          <rPr>
            <b/>
            <sz val="10"/>
            <color indexed="81"/>
            <rFont val="Arial"/>
            <family val="2"/>
            <charset val="204"/>
          </rPr>
          <t>Плата расширения
1 порт СТА (Системный Телефонный Аппарат)
+ OF35</t>
        </r>
      </text>
    </comment>
    <comment ref="B18" authorId="0" guid="{D484BA81-7685-40D9-8E46-E70118FB5A1D}" shapeId="0">
      <text>
        <r>
          <rPr>
            <b/>
            <sz val="10"/>
            <color indexed="81"/>
            <rFont val="Arial"/>
            <family val="2"/>
            <charset val="204"/>
          </rPr>
          <t>лата расширения
2 порта СТА (Системный Телефонный Аппарат)
+ OF35</t>
        </r>
      </text>
    </comment>
    <comment ref="B20" authorId="1" guid="{12673416-A9EE-4D5D-AB1F-05C3B8ADA6A5}" shapeId="0">
      <text>
        <r>
          <rPr>
            <sz val="10"/>
            <color indexed="81"/>
            <rFont val="Arial"/>
            <family val="2"/>
            <charset val="204"/>
          </rPr>
          <t>Комплект домофона включает: вандолозащищенную панель, устройство согласования домофона и источник питания.
Подключение домофона производится по АЛ. Возможно подключение до 4-х независимых домофонов по 4-м АЛ</t>
        </r>
      </text>
    </comment>
    <comment ref="B21" authorId="1" guid="{B63E681A-3CE2-4C3B-B53D-AFA56CF89014}" shapeId="0">
      <text>
        <r>
          <rPr>
            <sz val="10"/>
            <color indexed="81"/>
            <rFont val="Arial"/>
            <family val="2"/>
            <charset val="204"/>
          </rPr>
          <t>Блок громкоговорящей связи.
Предназначен для организации громкоговорящей связи и аудиопейджинга  в офисе. Канал ГГС программиру-ется на любой абонентской линии, при подключении блоков ГГС к этой АЛ (до 4-х). На одной АТС "Максиком" МР48/80  можно организовать до 2 независимых каналов ГГС на 2-х различных АЛ.</t>
        </r>
      </text>
    </comment>
    <comment ref="B22" authorId="2" guid="{385177C9-16E2-4CA6-9FB7-84BA27A6D691}" shapeId="0">
      <text>
        <r>
          <rPr>
            <b/>
            <sz val="10"/>
            <color indexed="81"/>
            <rFont val="Arial"/>
            <family val="2"/>
            <charset val="204"/>
          </rPr>
          <t>Блок громкоговорящей связи с возможностью включения по АЛ и СЛ.
Канал ГГС программируется на любой абонентской или соединительной линии. Можно организовать до 2 независимых каналов ГГС на 2-х различных АЛ/СЛ с подключением к каждой из них до 4-х блоков ГГС.</t>
        </r>
      </text>
    </comment>
    <comment ref="B24" authorId="1" guid="{2030E2B3-03AC-484B-946B-E20380957150}" shapeId="0">
      <text>
        <r>
          <rPr>
            <sz val="10"/>
            <color indexed="81"/>
            <rFont val="Arial"/>
            <family val="2"/>
            <charset val="204"/>
          </rPr>
          <t>Адаптер линейного выхода. Предназначен для подключения к АЛ любого усилителя мощности с линейным входом</t>
        </r>
      </text>
    </comment>
    <comment ref="B41" authorId="1" guid="{13D03C72-A136-4B2D-BAAA-07CF12905632}" shapeId="0">
      <text>
        <r>
          <rPr>
            <sz val="10"/>
            <color indexed="81"/>
            <rFont val="Arial"/>
            <family val="2"/>
            <charset val="204"/>
          </rPr>
          <t xml:space="preserve">Электромеханический замок в комплекте с источником питания </t>
        </r>
      </text>
    </comment>
  </commentList>
</comments>
</file>

<file path=xl/sharedStrings.xml><?xml version="1.0" encoding="utf-8"?>
<sst xmlns="http://schemas.openxmlformats.org/spreadsheetml/2006/main" count="85" uniqueCount="81">
  <si>
    <t>Внеш. лин.</t>
  </si>
  <si>
    <t>Внутр. лин.</t>
  </si>
  <si>
    <t>СТА</t>
  </si>
  <si>
    <t>К-во блоков</t>
  </si>
  <si>
    <t>Оборудование</t>
  </si>
  <si>
    <t>Количество</t>
  </si>
  <si>
    <t xml:space="preserve"> </t>
  </si>
  <si>
    <t>Заказчик:</t>
  </si>
  <si>
    <t>Исполнитель:</t>
  </si>
  <si>
    <t>Платы расширения</t>
  </si>
  <si>
    <t>Портов системных телефонов:</t>
  </si>
  <si>
    <t>Грозозащита</t>
  </si>
  <si>
    <t>На</t>
  </si>
  <si>
    <t>линий</t>
  </si>
  <si>
    <t>Стабилизатор</t>
  </si>
  <si>
    <t xml:space="preserve">Количество портов на плате: </t>
  </si>
  <si>
    <t>Наименование блока</t>
  </si>
  <si>
    <t>Внешних соединительных линий:</t>
  </si>
  <si>
    <t>Абонентских линий:</t>
  </si>
  <si>
    <t>Блок громкоговорящей связи</t>
  </si>
  <si>
    <t>Адаптер линейного выхода</t>
  </si>
  <si>
    <t>Громкоговоритель</t>
  </si>
  <si>
    <t>Общество с ограниченной ответственностью</t>
  </si>
  <si>
    <t>191119, Санкт-Петербург, Лиговский пр. д.143</t>
  </si>
  <si>
    <t>«Мультиком»</t>
  </si>
  <si>
    <r>
      <t>многоканальный телефон/факс(812)325-15-40
E-mail: commer@multicom.ru
www.multicom.ru</t>
    </r>
    <r>
      <rPr>
        <sz val="10"/>
        <rFont val="Arial Cyr"/>
        <charset val="204"/>
      </rPr>
      <t xml:space="preserve">
</t>
    </r>
  </si>
  <si>
    <t>Домофон (комплект)</t>
  </si>
  <si>
    <t>Общая емкость системы составляет:</t>
  </si>
  <si>
    <t>Вт</t>
  </si>
  <si>
    <t>Примечание</t>
  </si>
  <si>
    <t>DMF</t>
  </si>
  <si>
    <t>UMA1</t>
  </si>
  <si>
    <t>UMS1</t>
  </si>
  <si>
    <t>USL1</t>
  </si>
  <si>
    <t>Электромеханический замок</t>
  </si>
  <si>
    <t>GGS</t>
  </si>
  <si>
    <t>Cord RJ-11</t>
  </si>
  <si>
    <t>Кабель «МР11/35 - кросс КТ2.108.х», L-0,6 м (1 пара)</t>
  </si>
  <si>
    <t>AS 453m</t>
  </si>
  <si>
    <t>AS 456m</t>
  </si>
  <si>
    <t>Автосекретарь на 3 линий</t>
  </si>
  <si>
    <t>Автосекретарь на 6 линии</t>
  </si>
  <si>
    <t>Спикерфон прямого вызова с автоответом</t>
  </si>
  <si>
    <t>Максифон MXF</t>
  </si>
  <si>
    <t>КТ 2.108.МХ5</t>
  </si>
  <si>
    <t>Монтажный хомут на 5 плинтов</t>
  </si>
  <si>
    <t>Плинт с норм. замкн. (размык.) контактами, 2/10.</t>
  </si>
  <si>
    <t>КТ 2.108.028</t>
  </si>
  <si>
    <t>Инструмент кроссировочн. автоматический</t>
  </si>
  <si>
    <t>ТА</t>
  </si>
  <si>
    <t>ZDF-EM</t>
  </si>
  <si>
    <t>Максифон MXFv</t>
  </si>
  <si>
    <t>Спикерфон прямого вызова с автоответом, вандалозащищ.</t>
  </si>
  <si>
    <t>Модуль для подключения АЛ, к линии МБ, (2 линии 2х пров.)</t>
  </si>
  <si>
    <t>Модуль для подключения АЛ к каналу ТЧ (1 линия, 4х пров.)</t>
  </si>
  <si>
    <t>Коробка телефонная на 10 пар, с 1-м плинтом</t>
  </si>
  <si>
    <t>КТП 2/10</t>
  </si>
  <si>
    <t>Адаптер МБ</t>
  </si>
  <si>
    <t>Адаптер ТЧ</t>
  </si>
  <si>
    <t>ВК104U</t>
  </si>
  <si>
    <t>OFU35</t>
  </si>
  <si>
    <t>Программирование АТС с РС USB</t>
  </si>
  <si>
    <t>AP01-U</t>
  </si>
  <si>
    <t>AP02-U</t>
  </si>
  <si>
    <t>КТ 2.108.004</t>
  </si>
  <si>
    <t>KSTA60W</t>
  </si>
  <si>
    <t>Консоль к СТА, 60 кнопок, светло-серая</t>
  </si>
  <si>
    <t>ВК106U</t>
  </si>
  <si>
    <t>ВК107U</t>
  </si>
  <si>
    <t>ВК206U</t>
  </si>
  <si>
    <t>STA30W</t>
  </si>
  <si>
    <t>СТА, 30 кн., рус. дисплей, светло-серый</t>
  </si>
  <si>
    <t>STA30G</t>
  </si>
  <si>
    <t>СТА, 30 кн., рус. дисплей, антрацит</t>
  </si>
  <si>
    <t>Встроенный USB-порт</t>
  </si>
  <si>
    <t>ВК308U</t>
  </si>
  <si>
    <t>STA30Wm (G)</t>
  </si>
  <si>
    <t>СТА, 30 кн., рус. дисплей, выносной микрофон</t>
  </si>
  <si>
    <t>Раздел 1. Основная комплектация.</t>
  </si>
  <si>
    <t>Раздел 2. Дополнительная комплектация.</t>
  </si>
  <si>
    <t>Конфигуратор гибридной АТС МР11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</si>
</sst>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"/>
  </numFmts>
  <fonts count="21">
    <font>
      <sz val="10"/>
      <name val="Arial Cyr"/>
      <charset val="204"/>
    </font>
    <font>
      <sz val="10"/>
      <name val="Arial Cyr"/>
      <charset val="204"/>
    </font>
    <font>
      <b/>
      <sz val="10"/>
      <color indexed="81"/>
      <name val="Arial"/>
      <family val="2"/>
      <charset val="204"/>
    </font>
    <font>
      <sz val="12"/>
      <name val="MagistralBlackC"/>
      <family val="5"/>
      <charset val="204"/>
    </font>
    <font>
      <sz val="10"/>
      <name val="MagistralC"/>
      <family val="5"/>
      <charset val="204"/>
    </font>
    <font>
      <sz val="36"/>
      <name val="MagistralBlackC"/>
      <family val="5"/>
      <charset val="204"/>
    </font>
    <font>
      <sz val="10"/>
      <color indexed="81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19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0" xfId="0" applyBorder="1" applyAlignment="1">
      <alignment vertical="top"/>
    </xf>
    <xf numFmtId="0" fontId="7" fillId="2" borderId="0" xfId="0" applyFont="1" applyFill="1"/>
    <xf numFmtId="0" fontId="9" fillId="2" borderId="0" xfId="0" applyFont="1" applyFill="1" applyAlignment="1">
      <alignment horizontal="left" vertical="top" indent="5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 indent="1"/>
      <protection locked="0"/>
    </xf>
    <xf numFmtId="0" fontId="7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 vertical="top"/>
    </xf>
    <xf numFmtId="0" fontId="14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8" fillId="2" borderId="0" xfId="0" applyNumberFormat="1" applyFont="1" applyFill="1" applyBorder="1" applyAlignment="1">
      <alignment horizontal="left"/>
    </xf>
    <xf numFmtId="0" fontId="7" fillId="3" borderId="1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3" borderId="1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center" vertical="center"/>
    </xf>
    <xf numFmtId="0" fontId="0" fillId="2" borderId="0" xfId="0" applyFill="1"/>
    <xf numFmtId="0" fontId="11" fillId="0" borderId="27" xfId="0" applyFont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>
      <alignment horizontal="righ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wrapText="1"/>
    </xf>
    <xf numFmtId="0" fontId="11" fillId="0" borderId="34" xfId="0" applyFont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left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>
      <alignment vertical="center"/>
    </xf>
    <xf numFmtId="0" fontId="7" fillId="3" borderId="29" xfId="0" applyFont="1" applyFill="1" applyBorder="1" applyAlignment="1" applyProtection="1">
      <alignment vertical="center"/>
    </xf>
    <xf numFmtId="0" fontId="7" fillId="3" borderId="40" xfId="0" applyFont="1" applyFill="1" applyBorder="1" applyAlignment="1">
      <alignment vertical="center"/>
    </xf>
    <xf numFmtId="0" fontId="7" fillId="3" borderId="7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Alignment="1"/>
    <xf numFmtId="0" fontId="19" fillId="2" borderId="0" xfId="0" applyFont="1" applyFill="1"/>
    <xf numFmtId="0" fontId="17" fillId="3" borderId="7" xfId="0" applyFont="1" applyFill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42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44" xfId="0" applyFont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>
      <alignment horizontal="left"/>
    </xf>
    <xf numFmtId="0" fontId="15" fillId="3" borderId="36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left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wrapText="1"/>
    </xf>
    <xf numFmtId="0" fontId="7" fillId="3" borderId="39" xfId="2" applyFont="1" applyFill="1" applyBorder="1" applyAlignment="1" applyProtection="1">
      <alignment vertical="center"/>
    </xf>
    <xf numFmtId="0" fontId="7" fillId="3" borderId="7" xfId="2" applyFont="1" applyFill="1" applyBorder="1" applyAlignment="1" applyProtection="1">
      <alignment vertical="center"/>
    </xf>
    <xf numFmtId="0" fontId="7" fillId="3" borderId="47" xfId="0" applyFont="1" applyFill="1" applyBorder="1" applyAlignment="1">
      <alignment vertical="center"/>
    </xf>
    <xf numFmtId="0" fontId="11" fillId="0" borderId="34" xfId="2" applyFont="1" applyBorder="1" applyAlignment="1" applyProtection="1">
      <alignment horizontal="center" vertical="center"/>
      <protection locked="0"/>
    </xf>
    <xf numFmtId="0" fontId="7" fillId="3" borderId="40" xfId="2" applyFont="1" applyFill="1" applyBorder="1" applyAlignment="1" applyProtection="1">
      <alignment vertical="center"/>
    </xf>
    <xf numFmtId="0" fontId="11" fillId="0" borderId="35" xfId="2" applyFont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>
      <alignment horizontal="center" wrapText="1"/>
    </xf>
    <xf numFmtId="0" fontId="7" fillId="3" borderId="4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 textRotation="90"/>
      <protection locked="0"/>
    </xf>
    <xf numFmtId="0" fontId="10" fillId="2" borderId="0" xfId="0" applyFont="1" applyFill="1" applyBorder="1" applyAlignment="1">
      <alignment vertical="center" textRotation="90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7" fillId="3" borderId="43" xfId="0" applyFont="1" applyFill="1" applyBorder="1" applyAlignment="1">
      <alignment horizontal="center" vertical="center"/>
    </xf>
    <xf numFmtId="0" fontId="11" fillId="0" borderId="51" xfId="0" applyFont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0" fontId="7" fillId="3" borderId="37" xfId="0" applyFont="1" applyFill="1" applyBorder="1" applyAlignment="1">
      <alignment horizontal="center" wrapText="1"/>
    </xf>
    <xf numFmtId="0" fontId="7" fillId="3" borderId="12" xfId="2" applyFont="1" applyFill="1" applyBorder="1" applyAlignment="1" applyProtection="1">
      <alignment horizontal="center" vertical="center" wrapText="1"/>
    </xf>
    <xf numFmtId="0" fontId="7" fillId="3" borderId="18" xfId="2" applyFont="1" applyFill="1" applyBorder="1" applyAlignment="1" applyProtection="1">
      <alignment horizontal="center" vertical="center" wrapText="1"/>
    </xf>
    <xf numFmtId="0" fontId="7" fillId="3" borderId="30" xfId="2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 applyProtection="1">
      <alignment horizontal="center" vertical="center" wrapText="1"/>
    </xf>
    <xf numFmtId="0" fontId="7" fillId="3" borderId="49" xfId="2" applyFont="1" applyFill="1" applyBorder="1" applyAlignment="1" applyProtection="1">
      <alignment horizontal="center" vertical="center" wrapText="1"/>
    </xf>
    <xf numFmtId="0" fontId="7" fillId="3" borderId="50" xfId="2" applyFont="1" applyFill="1" applyBorder="1" applyAlignment="1" applyProtection="1">
      <alignment horizontal="center" vertical="center" wrapText="1"/>
    </xf>
    <xf numFmtId="0" fontId="7" fillId="3" borderId="14" xfId="2" applyFont="1" applyFill="1" applyBorder="1" applyAlignment="1" applyProtection="1">
      <alignment horizontal="center" vertical="center" wrapText="1"/>
    </xf>
    <xf numFmtId="0" fontId="7" fillId="3" borderId="15" xfId="2" applyFont="1" applyFill="1" applyBorder="1" applyAlignment="1" applyProtection="1">
      <alignment horizontal="center" vertical="center" wrapText="1"/>
    </xf>
    <xf numFmtId="0" fontId="7" fillId="3" borderId="47" xfId="2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47" xfId="0" applyFont="1" applyFill="1" applyBorder="1" applyAlignment="1" applyProtection="1">
      <alignment horizontal="center" vertical="center" wrapText="1"/>
    </xf>
    <xf numFmtId="0" fontId="0" fillId="3" borderId="20" xfId="0" applyFill="1" applyBorder="1" applyAlignment="1">
      <alignment horizontal="center" wrapText="1"/>
    </xf>
    <xf numFmtId="0" fontId="0" fillId="3" borderId="21" xfId="0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right" vertical="top"/>
      <protection locked="0"/>
    </xf>
    <xf numFmtId="0" fontId="8" fillId="2" borderId="0" xfId="0" applyFont="1" applyFill="1" applyAlignment="1">
      <alignment horizontal="center" vertical="top"/>
    </xf>
    <xf numFmtId="0" fontId="10" fillId="2" borderId="0" xfId="0" applyFont="1" applyFill="1" applyBorder="1" applyAlignment="1" applyProtection="1">
      <alignment horizontal="center" vertical="center" textRotation="90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  <xf numFmtId="0" fontId="7" fillId="3" borderId="12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49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top" wrapText="1" indent="1"/>
      <protection locked="0"/>
    </xf>
    <xf numFmtId="0" fontId="10" fillId="2" borderId="0" xfId="0" applyFont="1" applyFill="1" applyBorder="1" applyAlignment="1" applyProtection="1">
      <alignment horizontal="center" vertical="center" textRotation="90"/>
    </xf>
    <xf numFmtId="0" fontId="7" fillId="3" borderId="12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47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</cellXfs>
  <cellStyles count="3">
    <cellStyle name="ИК" xfId="1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</xdr:col>
      <xdr:colOff>1038225</xdr:colOff>
      <xdr:row>3</xdr:row>
      <xdr:rowOff>123825</xdr:rowOff>
    </xdr:to>
    <xdr:pic>
      <xdr:nvPicPr>
        <xdr:cNvPr id="213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971550" cy="92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24</xdr:row>
          <xdr:rowOff>0</xdr:rowOff>
        </xdr:from>
        <xdr:to>
          <xdr:col>19</xdr:col>
          <xdr:colOff>304800</xdr:colOff>
          <xdr:row>25</xdr:row>
          <xdr:rowOff>95250</xdr:rowOff>
        </xdr:to>
        <xdr:sp macro="" textlink="">
          <xdr:nvSpPr>
            <xdr:cNvPr id="2064" name="CommandButton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D18EAEB-B7BB-4220-9394-3C63EC8DA28C}" diskRevisions="1" version="2" protected="1">
  <header guid="{56F26665-1709-4848-A652-07448B876F4A}" dateTime="2019-10-31T09:33:07" maxSheetId="2" userName="Михаил Горелик" r:id="rId1">
    <sheetIdMap count="1">
      <sheetId val="1"/>
    </sheetIdMap>
  </header>
  <header guid="{8D18EAEB-B7BB-4220-9394-3C63EC8DA28C}" dateTime="2019-10-31T09:37:45" maxSheetId="2" userName="Михаил Горелик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073E06F-E010-4503-A817-69766F7950ED}" action="delete"/>
  <rcv guid="{A073E06F-E010-4503-A817-69766F7950E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>
    <pageSetUpPr fitToPage="1"/>
  </sheetPr>
  <dimension ref="A1:V61"/>
  <sheetViews>
    <sheetView showGridLines="0" tabSelected="1" topLeftCell="A10" zoomScale="75" zoomScaleNormal="75" workbookViewId="0">
      <selection activeCell="AC11" sqref="AC11"/>
    </sheetView>
  </sheetViews>
  <sheetFormatPr defaultRowHeight="12.75"/>
  <cols>
    <col min="1" max="1" width="1.140625" customWidth="1"/>
    <col min="2" max="2" width="23.140625" customWidth="1"/>
    <col min="3" max="3" width="12.28515625" customWidth="1"/>
    <col min="4" max="4" width="10.28515625" customWidth="1"/>
    <col min="5" max="5" width="11" customWidth="1"/>
    <col min="6" max="6" width="11.7109375" customWidth="1"/>
    <col min="7" max="7" width="2.85546875" customWidth="1"/>
    <col min="8" max="8" width="11.28515625" customWidth="1"/>
    <col min="9" max="15" width="2.85546875" customWidth="1"/>
    <col min="16" max="18" width="2.7109375" customWidth="1"/>
    <col min="19" max="19" width="2.85546875" customWidth="1"/>
    <col min="20" max="20" width="9.85546875" customWidth="1"/>
    <col min="21" max="21" width="2" customWidth="1"/>
    <col min="22" max="22" width="3" bestFit="1" customWidth="1"/>
    <col min="23" max="16384" width="9.140625" style="4"/>
  </cols>
  <sheetData>
    <row r="1" spans="1:22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3" customFormat="1" ht="24.75">
      <c r="A2" s="1"/>
      <c r="B2" s="1"/>
      <c r="C2" s="123" t="s">
        <v>22</v>
      </c>
      <c r="D2" s="123"/>
      <c r="E2" s="123"/>
      <c r="F2" s="123"/>
      <c r="G2" s="123"/>
      <c r="H2" s="152" t="s">
        <v>23</v>
      </c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22" s="3" customFormat="1" ht="40.9" customHeight="1">
      <c r="A3" s="1"/>
      <c r="B3" s="1"/>
      <c r="C3" s="124" t="s">
        <v>24</v>
      </c>
      <c r="D3" s="124"/>
      <c r="E3" s="124"/>
      <c r="F3" s="124"/>
      <c r="G3" s="124"/>
      <c r="H3" s="153" t="s">
        <v>25</v>
      </c>
      <c r="I3" s="153"/>
      <c r="J3" s="153"/>
      <c r="K3" s="153"/>
      <c r="L3" s="153"/>
      <c r="M3" s="154"/>
      <c r="N3" s="154"/>
      <c r="O3" s="154"/>
      <c r="P3" s="154"/>
      <c r="Q3" s="154"/>
      <c r="R3" s="154"/>
      <c r="S3" s="154"/>
      <c r="T3" s="154"/>
      <c r="U3" s="154"/>
      <c r="V3" s="154"/>
    </row>
    <row r="4" spans="1:22" s="3" customFormat="1" ht="13.5" customHeight="1" thickBot="1">
      <c r="A4" s="2"/>
      <c r="B4" s="2"/>
      <c r="C4" s="125"/>
      <c r="D4" s="125"/>
      <c r="E4" s="125"/>
      <c r="F4" s="125"/>
      <c r="G4" s="125"/>
      <c r="H4" s="155"/>
      <c r="I4" s="155"/>
      <c r="J4" s="155"/>
      <c r="K4" s="155"/>
      <c r="L4" s="155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7" customHeight="1">
      <c r="A6" s="157" t="s">
        <v>80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6"/>
    </row>
    <row r="7" spans="1:22" ht="20.45" customHeight="1">
      <c r="A7" s="6"/>
      <c r="B7" s="7" t="s">
        <v>7</v>
      </c>
      <c r="C7" s="159"/>
      <c r="D7" s="159"/>
      <c r="E7" s="6"/>
      <c r="F7" s="6"/>
      <c r="G7" s="6"/>
      <c r="H7" s="8" t="s">
        <v>8</v>
      </c>
      <c r="I7" s="8"/>
      <c r="J7" s="8"/>
      <c r="K7" s="8"/>
      <c r="L7" s="8"/>
      <c r="M7" s="6"/>
      <c r="N7" s="177"/>
      <c r="O7" s="177"/>
      <c r="P7" s="177"/>
      <c r="Q7" s="177"/>
      <c r="R7" s="177"/>
      <c r="S7" s="177"/>
      <c r="T7" s="177"/>
      <c r="U7" s="177"/>
      <c r="V7" s="6"/>
    </row>
    <row r="8" spans="1:22" ht="12" customHeight="1">
      <c r="A8" s="6"/>
      <c r="B8" s="7"/>
      <c r="C8" s="9"/>
      <c r="D8" s="9"/>
      <c r="E8" s="6"/>
      <c r="F8" s="6"/>
      <c r="G8" s="6"/>
      <c r="H8" s="8"/>
      <c r="I8" s="8"/>
      <c r="J8" s="8"/>
      <c r="K8" s="8"/>
      <c r="L8" s="8"/>
      <c r="M8" s="6"/>
      <c r="N8" s="10"/>
      <c r="O8" s="10"/>
      <c r="P8" s="10"/>
      <c r="Q8" s="10"/>
      <c r="R8" s="10"/>
      <c r="S8" s="10"/>
      <c r="T8" s="10"/>
      <c r="U8" s="10"/>
      <c r="V8" s="6"/>
    </row>
    <row r="9" spans="1:22" s="5" customFormat="1" ht="22.5" customHeight="1" thickBot="1">
      <c r="A9" s="11"/>
      <c r="B9" s="12" t="s">
        <v>78</v>
      </c>
      <c r="C9" s="11"/>
      <c r="D9" s="11"/>
      <c r="E9" s="11"/>
      <c r="F9" s="11"/>
      <c r="G9" s="1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1"/>
      <c r="V9" s="11"/>
    </row>
    <row r="10" spans="1:22" ht="18" customHeight="1" thickBot="1">
      <c r="A10" s="6"/>
      <c r="B10" s="14" t="s">
        <v>16</v>
      </c>
      <c r="C10" s="15" t="s">
        <v>3</v>
      </c>
      <c r="D10" s="14" t="s">
        <v>0</v>
      </c>
      <c r="E10" s="15" t="s">
        <v>1</v>
      </c>
      <c r="F10" s="53" t="s">
        <v>2</v>
      </c>
      <c r="G10" s="17"/>
      <c r="H10" s="18"/>
      <c r="I10" s="18"/>
      <c r="J10" s="18"/>
      <c r="K10" s="18"/>
      <c r="L10" s="18"/>
      <c r="M10" s="19"/>
      <c r="N10" s="118"/>
      <c r="O10" s="118"/>
      <c r="P10" s="118"/>
      <c r="Q10" s="118"/>
      <c r="R10" s="118"/>
      <c r="S10" s="118"/>
      <c r="T10" s="119"/>
      <c r="U10" s="6"/>
      <c r="V10" s="6"/>
    </row>
    <row r="11" spans="1:22" ht="18" customHeight="1">
      <c r="A11" s="6"/>
      <c r="B11" s="107" t="s">
        <v>59</v>
      </c>
      <c r="C11" s="79">
        <v>0</v>
      </c>
      <c r="D11" s="82">
        <v>1</v>
      </c>
      <c r="E11" s="20">
        <v>4</v>
      </c>
      <c r="F11" s="110"/>
      <c r="G11" s="19" t="s">
        <v>6</v>
      </c>
      <c r="H11" s="21"/>
      <c r="I11" s="21"/>
      <c r="J11" s="21"/>
      <c r="K11" s="21"/>
      <c r="L11" s="21"/>
      <c r="M11" s="19"/>
      <c r="N11" s="118"/>
      <c r="O11" s="118"/>
      <c r="P11" s="118"/>
      <c r="Q11" s="118"/>
      <c r="R11" s="118"/>
      <c r="S11" s="118"/>
      <c r="T11" s="119"/>
      <c r="U11" s="6"/>
      <c r="V11" s="6"/>
    </row>
    <row r="12" spans="1:22" ht="18" customHeight="1">
      <c r="A12" s="6"/>
      <c r="B12" s="75" t="s">
        <v>67</v>
      </c>
      <c r="C12" s="80">
        <v>0</v>
      </c>
      <c r="D12" s="23">
        <v>1</v>
      </c>
      <c r="E12" s="24">
        <v>6</v>
      </c>
      <c r="F12" s="26"/>
      <c r="G12" s="19"/>
      <c r="H12" s="21"/>
      <c r="I12" s="21"/>
      <c r="J12" s="21"/>
      <c r="K12" s="21"/>
      <c r="L12" s="21"/>
      <c r="M12" s="19"/>
      <c r="N12" s="118"/>
      <c r="O12" s="118"/>
      <c r="P12" s="118"/>
      <c r="Q12" s="118"/>
      <c r="R12" s="118"/>
      <c r="S12" s="118"/>
      <c r="T12" s="119"/>
      <c r="U12" s="6"/>
      <c r="V12" s="6"/>
    </row>
    <row r="13" spans="1:22" ht="18" customHeight="1">
      <c r="A13" s="6"/>
      <c r="B13" s="75" t="s">
        <v>68</v>
      </c>
      <c r="C13" s="80">
        <v>0</v>
      </c>
      <c r="D13" s="23">
        <v>1</v>
      </c>
      <c r="E13" s="24">
        <v>7</v>
      </c>
      <c r="F13" s="26"/>
      <c r="G13" s="19"/>
      <c r="H13" s="21"/>
      <c r="I13" s="21"/>
      <c r="J13" s="21"/>
      <c r="K13" s="21"/>
      <c r="L13" s="21"/>
      <c r="M13" s="19"/>
      <c r="N13" s="118"/>
      <c r="O13" s="118"/>
      <c r="P13" s="118"/>
      <c r="Q13" s="118"/>
      <c r="R13" s="118"/>
      <c r="S13" s="118"/>
      <c r="T13" s="119"/>
      <c r="U13" s="6"/>
      <c r="V13" s="6"/>
    </row>
    <row r="14" spans="1:22" ht="18" customHeight="1">
      <c r="A14" s="6"/>
      <c r="B14" s="75" t="s">
        <v>69</v>
      </c>
      <c r="C14" s="80">
        <v>0</v>
      </c>
      <c r="D14" s="23">
        <v>2</v>
      </c>
      <c r="E14" s="24">
        <v>6</v>
      </c>
      <c r="F14" s="26"/>
      <c r="G14" s="19"/>
      <c r="H14" s="21"/>
      <c r="I14" s="21"/>
      <c r="J14" s="21"/>
      <c r="K14" s="21"/>
      <c r="L14" s="21"/>
      <c r="M14" s="19"/>
      <c r="N14" s="118"/>
      <c r="O14" s="118"/>
      <c r="P14" s="118"/>
      <c r="Q14" s="118"/>
      <c r="R14" s="118"/>
      <c r="S14" s="118"/>
      <c r="T14" s="119"/>
      <c r="U14" s="6"/>
      <c r="V14" s="6"/>
    </row>
    <row r="15" spans="1:22" ht="18" customHeight="1" thickBot="1">
      <c r="A15" s="6"/>
      <c r="B15" s="114" t="s">
        <v>75</v>
      </c>
      <c r="C15" s="80">
        <v>0</v>
      </c>
      <c r="D15" s="23">
        <v>3</v>
      </c>
      <c r="E15" s="24">
        <v>7</v>
      </c>
      <c r="F15" s="115">
        <v>1</v>
      </c>
      <c r="G15" s="19"/>
      <c r="H15" s="116" t="s">
        <v>74</v>
      </c>
      <c r="I15" s="21"/>
      <c r="J15" s="21"/>
      <c r="K15" s="21"/>
      <c r="L15" s="21"/>
      <c r="M15" s="19"/>
      <c r="N15" s="118"/>
      <c r="O15" s="118"/>
      <c r="P15" s="118"/>
      <c r="Q15" s="118"/>
      <c r="R15" s="118"/>
      <c r="S15" s="118"/>
      <c r="T15" s="119"/>
      <c r="U15" s="6"/>
      <c r="V15" s="6"/>
    </row>
    <row r="16" spans="1:22" ht="18.75" customHeight="1" thickBot="1">
      <c r="A16" s="6"/>
      <c r="B16" s="70" t="s">
        <v>9</v>
      </c>
      <c r="C16" s="72" t="s">
        <v>15</v>
      </c>
      <c r="D16" s="70" t="s">
        <v>0</v>
      </c>
      <c r="E16" s="71" t="s">
        <v>1</v>
      </c>
      <c r="F16" s="106" t="s">
        <v>2</v>
      </c>
      <c r="G16" s="19"/>
      <c r="H16" s="19"/>
      <c r="I16" s="19"/>
      <c r="J16" s="19"/>
      <c r="K16" s="19"/>
      <c r="L16" s="19"/>
      <c r="M16" s="19"/>
      <c r="N16" s="118"/>
      <c r="O16" s="118"/>
      <c r="P16" s="118"/>
      <c r="Q16" s="118"/>
      <c r="R16" s="118"/>
      <c r="S16" s="118"/>
      <c r="T16" s="119"/>
      <c r="U16" s="6"/>
      <c r="V16" s="6"/>
    </row>
    <row r="17" spans="1:22" ht="17.25" customHeight="1" thickBot="1">
      <c r="A17" s="6"/>
      <c r="B17" s="82" t="s">
        <v>62</v>
      </c>
      <c r="C17" s="76">
        <v>0</v>
      </c>
      <c r="D17" s="82">
        <v>0</v>
      </c>
      <c r="E17" s="20">
        <v>0</v>
      </c>
      <c r="F17" s="73">
        <v>1</v>
      </c>
      <c r="G17" s="19"/>
      <c r="H17" s="27"/>
      <c r="I17" s="27"/>
      <c r="J17" s="27"/>
      <c r="K17" s="27"/>
      <c r="L17" s="27"/>
      <c r="M17" s="28"/>
      <c r="N17" s="29"/>
      <c r="O17" s="29"/>
      <c r="P17" s="29"/>
      <c r="Q17" s="29"/>
      <c r="R17" s="29"/>
      <c r="S17" s="29"/>
      <c r="T17" s="30"/>
      <c r="U17" s="6"/>
      <c r="V17" s="6"/>
    </row>
    <row r="18" spans="1:22" ht="17.25" customHeight="1" thickBot="1">
      <c r="A18" s="6"/>
      <c r="B18" s="23" t="s">
        <v>63</v>
      </c>
      <c r="C18" s="25">
        <v>0</v>
      </c>
      <c r="D18" s="23">
        <v>0</v>
      </c>
      <c r="E18" s="24">
        <v>0</v>
      </c>
      <c r="F18" s="26">
        <v>2</v>
      </c>
      <c r="G18" s="19"/>
      <c r="H18" s="131" t="str">
        <f>IF((C17+C18)&lt;2,"ВЕРНО","НЕПРАВИЛЬНАЯ КОНФИГУРАЦИЯ")</f>
        <v>ВЕРНО</v>
      </c>
      <c r="I18" s="130"/>
      <c r="J18" s="27"/>
      <c r="K18" s="27"/>
      <c r="L18" s="27"/>
      <c r="M18" s="28"/>
      <c r="N18" s="29"/>
      <c r="O18" s="29"/>
      <c r="P18" s="29"/>
      <c r="Q18" s="29"/>
      <c r="R18" s="29"/>
      <c r="S18" s="29"/>
      <c r="T18" s="30"/>
      <c r="U18" s="6"/>
      <c r="V18" s="6"/>
    </row>
    <row r="19" spans="1:22" ht="27" customHeight="1" thickBot="1">
      <c r="A19" s="6"/>
      <c r="B19" s="77" t="s">
        <v>60</v>
      </c>
      <c r="C19" s="117">
        <f>IF((C15+C17+C18)=1,0,1)</f>
        <v>1</v>
      </c>
      <c r="D19" s="182" t="s">
        <v>61</v>
      </c>
      <c r="E19" s="183"/>
      <c r="F19" s="184"/>
      <c r="G19" s="19"/>
      <c r="H19" s="27"/>
      <c r="I19" s="27"/>
      <c r="J19" s="27"/>
      <c r="K19" s="27"/>
      <c r="L19" s="27"/>
      <c r="M19" s="28"/>
      <c r="N19" s="29"/>
      <c r="O19" s="29"/>
      <c r="P19" s="29"/>
      <c r="Q19" s="29"/>
      <c r="R19" s="29"/>
      <c r="S19" s="29"/>
      <c r="T19" s="30"/>
      <c r="U19" s="6"/>
      <c r="V19" s="6"/>
    </row>
    <row r="20" spans="1:22" ht="18" customHeight="1">
      <c r="A20" s="6"/>
      <c r="B20" s="34" t="s">
        <v>30</v>
      </c>
      <c r="C20" s="81">
        <v>0</v>
      </c>
      <c r="D20" s="163" t="s">
        <v>26</v>
      </c>
      <c r="E20" s="164"/>
      <c r="F20" s="165"/>
      <c r="G20" s="31"/>
      <c r="H20" s="31"/>
      <c r="I20" s="31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78"/>
      <c r="U20" s="19"/>
      <c r="V20" s="32"/>
    </row>
    <row r="21" spans="1:22" ht="18" customHeight="1">
      <c r="A21" s="6"/>
      <c r="B21" s="37" t="s">
        <v>31</v>
      </c>
      <c r="C21" s="25">
        <v>0</v>
      </c>
      <c r="D21" s="160" t="s">
        <v>19</v>
      </c>
      <c r="E21" s="161"/>
      <c r="F21" s="162"/>
      <c r="G21" s="31"/>
      <c r="H21" s="31"/>
      <c r="I21" s="31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78"/>
      <c r="U21" s="19"/>
      <c r="V21" s="32"/>
    </row>
    <row r="22" spans="1:22" ht="18" customHeight="1">
      <c r="A22" s="6"/>
      <c r="B22" s="37" t="s">
        <v>32</v>
      </c>
      <c r="C22" s="25">
        <v>0</v>
      </c>
      <c r="D22" s="160" t="s">
        <v>19</v>
      </c>
      <c r="E22" s="161"/>
      <c r="F22" s="162"/>
      <c r="G22" s="31"/>
      <c r="H22" s="31"/>
      <c r="I22" s="31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78"/>
      <c r="U22" s="19"/>
      <c r="V22" s="32"/>
    </row>
    <row r="23" spans="1:22" ht="18" customHeight="1">
      <c r="A23" s="6"/>
      <c r="B23" s="23" t="s">
        <v>35</v>
      </c>
      <c r="C23" s="25">
        <v>0</v>
      </c>
      <c r="D23" s="83" t="s">
        <v>21</v>
      </c>
      <c r="E23" s="74"/>
      <c r="F23" s="66"/>
      <c r="G23" s="31"/>
      <c r="H23" s="33"/>
      <c r="I23" s="33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78"/>
      <c r="U23" s="19"/>
      <c r="V23" s="32"/>
    </row>
    <row r="24" spans="1:22" ht="18" customHeight="1" thickBot="1">
      <c r="A24" s="6"/>
      <c r="B24" s="126" t="s">
        <v>33</v>
      </c>
      <c r="C24" s="127">
        <v>0</v>
      </c>
      <c r="D24" s="188" t="s">
        <v>20</v>
      </c>
      <c r="E24" s="189"/>
      <c r="F24" s="190"/>
      <c r="G24" s="31"/>
      <c r="H24" s="27"/>
      <c r="I24" s="2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6"/>
      <c r="U24" s="32"/>
      <c r="V24" s="32"/>
    </row>
    <row r="25" spans="1:22" ht="16.5" customHeight="1">
      <c r="A25" s="6"/>
      <c r="B25" s="128" t="s">
        <v>38</v>
      </c>
      <c r="C25" s="129">
        <v>0</v>
      </c>
      <c r="D25" s="191" t="s">
        <v>40</v>
      </c>
      <c r="E25" s="192"/>
      <c r="F25" s="193"/>
      <c r="G25" s="17"/>
      <c r="H25" s="35"/>
      <c r="I25" s="35"/>
      <c r="J25" s="35"/>
      <c r="K25" s="35"/>
      <c r="L25" s="35"/>
      <c r="M25" s="89"/>
      <c r="N25" s="89"/>
      <c r="O25" s="89"/>
      <c r="P25" s="90"/>
      <c r="Q25" s="90"/>
      <c r="R25" s="90"/>
      <c r="S25" s="90"/>
      <c r="T25" s="90"/>
      <c r="U25" s="91"/>
      <c r="V25" s="6"/>
    </row>
    <row r="26" spans="1:22" ht="15.75" customHeight="1" thickBot="1">
      <c r="A26" s="6"/>
      <c r="B26" s="103" t="s">
        <v>39</v>
      </c>
      <c r="C26" s="84">
        <v>0</v>
      </c>
      <c r="D26" s="120" t="s">
        <v>41</v>
      </c>
      <c r="E26" s="121"/>
      <c r="F26" s="122"/>
      <c r="G26" s="17"/>
      <c r="H26" s="35"/>
      <c r="I26" s="35"/>
      <c r="J26" s="35"/>
      <c r="K26" s="35"/>
      <c r="L26" s="35"/>
      <c r="M26" s="89"/>
      <c r="N26" s="89"/>
      <c r="O26" s="89"/>
      <c r="P26" s="90"/>
      <c r="Q26" s="90"/>
      <c r="R26" s="90"/>
      <c r="S26" s="90"/>
      <c r="T26" s="90"/>
      <c r="U26" s="91"/>
      <c r="V26" s="6"/>
    </row>
    <row r="27" spans="1:22" ht="24.75" customHeight="1">
      <c r="A27" s="6"/>
      <c r="B27" s="104" t="s">
        <v>43</v>
      </c>
      <c r="C27" s="76">
        <v>0</v>
      </c>
      <c r="D27" s="185" t="s">
        <v>42</v>
      </c>
      <c r="E27" s="186"/>
      <c r="F27" s="187"/>
      <c r="G27" s="17"/>
      <c r="H27" s="35"/>
      <c r="I27" s="35"/>
      <c r="J27" s="35"/>
      <c r="K27" s="35"/>
      <c r="L27" s="35"/>
      <c r="M27" s="89"/>
      <c r="N27" s="89"/>
      <c r="O27" s="89"/>
      <c r="P27" s="90"/>
      <c r="Q27" s="90"/>
      <c r="R27" s="90"/>
      <c r="S27" s="90"/>
      <c r="T27" s="90"/>
      <c r="U27" s="91"/>
      <c r="V27" s="6"/>
    </row>
    <row r="28" spans="1:22" ht="24.75" customHeight="1" thickBot="1">
      <c r="A28" s="6"/>
      <c r="B28" s="100" t="s">
        <v>51</v>
      </c>
      <c r="C28" s="22">
        <v>0</v>
      </c>
      <c r="D28" s="134" t="s">
        <v>52</v>
      </c>
      <c r="E28" s="135"/>
      <c r="F28" s="136"/>
      <c r="G28" s="17"/>
      <c r="H28" s="35"/>
      <c r="I28" s="35"/>
      <c r="J28" s="35"/>
      <c r="K28" s="35"/>
      <c r="L28" s="35"/>
      <c r="M28" s="89"/>
      <c r="N28" s="89"/>
      <c r="O28" s="89"/>
      <c r="P28" s="90"/>
      <c r="Q28" s="90"/>
      <c r="R28" s="90"/>
      <c r="S28" s="90"/>
      <c r="T28" s="90"/>
      <c r="U28" s="91"/>
      <c r="V28" s="6"/>
    </row>
    <row r="29" spans="1:22" ht="24.75" customHeight="1">
      <c r="A29" s="6"/>
      <c r="B29" s="102" t="s">
        <v>57</v>
      </c>
      <c r="C29" s="76">
        <v>0</v>
      </c>
      <c r="D29" s="146" t="s">
        <v>53</v>
      </c>
      <c r="E29" s="147"/>
      <c r="F29" s="148"/>
      <c r="G29" s="17"/>
      <c r="H29" s="35"/>
      <c r="I29" s="35"/>
      <c r="J29" s="35"/>
      <c r="K29" s="35"/>
      <c r="L29" s="35"/>
      <c r="M29" s="35"/>
      <c r="N29" s="35"/>
      <c r="O29" s="35"/>
      <c r="P29" s="36"/>
      <c r="Q29" s="36"/>
      <c r="R29" s="36"/>
      <c r="S29" s="36"/>
      <c r="T29" s="36"/>
      <c r="U29" s="6"/>
      <c r="V29" s="6"/>
    </row>
    <row r="30" spans="1:22" ht="27.75" customHeight="1" thickBot="1">
      <c r="A30" s="6"/>
      <c r="B30" s="101" t="s">
        <v>58</v>
      </c>
      <c r="C30" s="22">
        <v>0</v>
      </c>
      <c r="D30" s="149" t="s">
        <v>54</v>
      </c>
      <c r="E30" s="150"/>
      <c r="F30" s="151"/>
      <c r="G30" s="17"/>
      <c r="H30" s="38" t="s">
        <v>27</v>
      </c>
      <c r="I30" s="38"/>
      <c r="J30" s="38"/>
      <c r="K30" s="38"/>
      <c r="L30" s="38"/>
      <c r="M30" s="38"/>
      <c r="N30" s="39"/>
      <c r="O30" s="39"/>
      <c r="P30" s="39"/>
      <c r="Q30" s="39"/>
      <c r="R30" s="39"/>
      <c r="S30" s="39"/>
      <c r="T30" s="39"/>
      <c r="U30" s="6"/>
      <c r="V30" s="6"/>
    </row>
    <row r="31" spans="1:22" ht="18" customHeight="1" thickBot="1">
      <c r="A31" s="6"/>
      <c r="B31" s="166" t="str">
        <f>IF(SUM(C11:C14)&lt;2,"ВЕРНО","НЕПРАВИЛЬНАЯ КОНФИГУРАЦИЯ")</f>
        <v>ВЕРНО</v>
      </c>
      <c r="C31" s="167"/>
      <c r="D31" s="40"/>
      <c r="E31" s="40"/>
      <c r="F31" s="40"/>
      <c r="G31" s="17"/>
      <c r="H31" s="41" t="s">
        <v>17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44">
        <f>+C11*D11+C12*D12+C13*D13+C14*D14+C15*D15</f>
        <v>0</v>
      </c>
      <c r="U31" s="39"/>
      <c r="V31" s="39"/>
    </row>
    <row r="32" spans="1:22" ht="18" customHeight="1">
      <c r="A32" s="6"/>
      <c r="B32" s="6"/>
      <c r="C32" s="6"/>
      <c r="D32" s="6"/>
      <c r="E32" s="6"/>
      <c r="F32" s="6"/>
      <c r="G32" s="17"/>
      <c r="H32" s="45" t="s">
        <v>18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7"/>
      <c r="T32" s="48">
        <f>C11*E11+C12*E12+C13*E13+C14*E14+C15*E15</f>
        <v>0</v>
      </c>
      <c r="U32" s="6"/>
      <c r="V32" s="6"/>
    </row>
    <row r="33" spans="1:22" ht="18" customHeight="1" thickBot="1">
      <c r="A33" s="6"/>
      <c r="B33" s="6"/>
      <c r="C33" s="6"/>
      <c r="D33" s="6"/>
      <c r="E33" s="6"/>
      <c r="F33" s="6"/>
      <c r="G33" s="17"/>
      <c r="H33" s="49" t="s">
        <v>10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2">
        <f>C17*F17+C18*F18+C15*F15</f>
        <v>0</v>
      </c>
      <c r="U33" s="6"/>
      <c r="V33" s="6"/>
    </row>
    <row r="34" spans="1:22" ht="18" customHeight="1">
      <c r="A34" s="6"/>
      <c r="B34" s="6"/>
      <c r="C34" s="6"/>
      <c r="D34" s="6"/>
      <c r="E34" s="6"/>
      <c r="F34" s="6"/>
      <c r="G34" s="17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"/>
      <c r="V34" s="6"/>
    </row>
    <row r="35" spans="1:22" ht="18" customHeight="1" thickBot="1">
      <c r="A35" s="6"/>
      <c r="B35" s="12" t="s">
        <v>79</v>
      </c>
      <c r="C35" s="6"/>
      <c r="D35" s="6"/>
      <c r="E35" s="6"/>
      <c r="F35" s="6"/>
      <c r="G35" s="1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8" customHeight="1" thickBot="1">
      <c r="A36" s="6"/>
      <c r="B36" s="14" t="s">
        <v>4</v>
      </c>
      <c r="C36" s="53" t="s">
        <v>5</v>
      </c>
      <c r="D36" s="59"/>
      <c r="E36" s="16" t="s">
        <v>29</v>
      </c>
      <c r="F36" s="62"/>
      <c r="G36" s="1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3.25" customHeight="1">
      <c r="A37" s="6"/>
      <c r="B37" s="108" t="s">
        <v>70</v>
      </c>
      <c r="C37" s="111">
        <v>0</v>
      </c>
      <c r="D37" s="143" t="s">
        <v>71</v>
      </c>
      <c r="E37" s="144"/>
      <c r="F37" s="145"/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26.25" customHeight="1">
      <c r="A38" s="6"/>
      <c r="B38" s="112" t="s">
        <v>72</v>
      </c>
      <c r="C38" s="113">
        <v>0</v>
      </c>
      <c r="D38" s="140" t="s">
        <v>73</v>
      </c>
      <c r="E38" s="141"/>
      <c r="F38" s="142"/>
      <c r="G38" s="1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26.25" customHeight="1">
      <c r="A39" s="6"/>
      <c r="B39" s="109" t="s">
        <v>76</v>
      </c>
      <c r="C39" s="81">
        <v>0</v>
      </c>
      <c r="D39" s="137" t="s">
        <v>77</v>
      </c>
      <c r="E39" s="138"/>
      <c r="F39" s="139"/>
      <c r="G39" s="1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8" customHeight="1">
      <c r="A40" s="6"/>
      <c r="B40" s="109" t="s">
        <v>65</v>
      </c>
      <c r="C40" s="25">
        <v>0</v>
      </c>
      <c r="D40" s="137" t="s">
        <v>66</v>
      </c>
      <c r="E40" s="138"/>
      <c r="F40" s="139"/>
      <c r="G40" s="1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8.75" customHeight="1">
      <c r="A41" s="6"/>
      <c r="B41" s="105" t="s">
        <v>50</v>
      </c>
      <c r="C41" s="25">
        <v>0</v>
      </c>
      <c r="D41" s="60" t="s">
        <v>34</v>
      </c>
      <c r="E41" s="61"/>
      <c r="F41" s="6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23.25" customHeight="1">
      <c r="A42" s="6"/>
      <c r="B42" s="78" t="s">
        <v>11</v>
      </c>
      <c r="C42" s="25">
        <v>0</v>
      </c>
      <c r="D42" s="65" t="s">
        <v>12</v>
      </c>
      <c r="E42" s="55"/>
      <c r="F42" s="66" t="s">
        <v>13</v>
      </c>
      <c r="G42" s="6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6"/>
      <c r="V42" s="6"/>
    </row>
    <row r="43" spans="1:22" ht="18" customHeight="1">
      <c r="A43" s="6"/>
      <c r="B43" s="85" t="s">
        <v>14</v>
      </c>
      <c r="C43" s="64">
        <v>0</v>
      </c>
      <c r="D43" s="65"/>
      <c r="E43" s="55"/>
      <c r="F43" s="86" t="s">
        <v>28</v>
      </c>
      <c r="G43" s="6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3"/>
      <c r="S43" s="13"/>
      <c r="T43" s="13"/>
      <c r="U43" s="6"/>
      <c r="V43" s="6"/>
    </row>
    <row r="44" spans="1:22" ht="27.75" customHeight="1">
      <c r="A44" s="6"/>
      <c r="B44" s="54" t="s">
        <v>44</v>
      </c>
      <c r="C44" s="25">
        <v>0</v>
      </c>
      <c r="D44" s="179" t="s">
        <v>45</v>
      </c>
      <c r="E44" s="180"/>
      <c r="F44" s="181"/>
      <c r="G44" s="6"/>
      <c r="H44" s="17"/>
      <c r="I44" s="17"/>
      <c r="J44" s="17"/>
      <c r="K44" s="17"/>
      <c r="L44" s="17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24.75" customHeight="1">
      <c r="A45" s="6"/>
      <c r="B45" s="87" t="s">
        <v>64</v>
      </c>
      <c r="C45" s="81">
        <v>0</v>
      </c>
      <c r="D45" s="179" t="s">
        <v>46</v>
      </c>
      <c r="E45" s="180"/>
      <c r="F45" s="181"/>
      <c r="G45" s="19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6"/>
      <c r="V45" s="6"/>
    </row>
    <row r="46" spans="1:22" ht="24.75" customHeight="1">
      <c r="A46" s="6"/>
      <c r="B46" s="88" t="s">
        <v>47</v>
      </c>
      <c r="C46" s="25">
        <v>0</v>
      </c>
      <c r="D46" s="179" t="s">
        <v>48</v>
      </c>
      <c r="E46" s="180"/>
      <c r="F46" s="181"/>
      <c r="G46" s="19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3"/>
      <c r="S46" s="13"/>
      <c r="T46" s="13"/>
      <c r="U46" s="6"/>
      <c r="V46" s="6"/>
    </row>
    <row r="47" spans="1:22" ht="23.25" customHeight="1">
      <c r="A47" s="6"/>
      <c r="B47" s="92" t="s">
        <v>56</v>
      </c>
      <c r="C47" s="25">
        <v>0</v>
      </c>
      <c r="D47" s="174" t="s">
        <v>55</v>
      </c>
      <c r="E47" s="175"/>
      <c r="F47" s="176"/>
      <c r="G47" s="17"/>
      <c r="H47" s="18"/>
      <c r="I47" s="18"/>
      <c r="J47" s="18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ht="26.25" customHeight="1">
      <c r="A48" s="6"/>
      <c r="B48" s="93" t="s">
        <v>36</v>
      </c>
      <c r="C48" s="81">
        <v>0</v>
      </c>
      <c r="D48" s="171" t="s">
        <v>37</v>
      </c>
      <c r="E48" s="172"/>
      <c r="F48" s="173"/>
      <c r="G48" s="17"/>
      <c r="H48" s="18"/>
      <c r="I48" s="63"/>
      <c r="J48" s="18"/>
      <c r="K48" s="18"/>
      <c r="L48" s="18"/>
      <c r="M48" s="18"/>
      <c r="N48" s="18"/>
      <c r="O48" s="18"/>
      <c r="P48" s="18"/>
      <c r="Q48" s="17"/>
      <c r="R48" s="17"/>
      <c r="S48" s="18"/>
      <c r="T48" s="18"/>
      <c r="U48" s="18"/>
      <c r="V48" s="18"/>
    </row>
    <row r="49" spans="1:22" ht="18.75" customHeight="1">
      <c r="A49" s="6"/>
      <c r="B49" s="95" t="s">
        <v>49</v>
      </c>
      <c r="C49" s="81">
        <v>0</v>
      </c>
      <c r="D49" s="96"/>
      <c r="E49" s="97"/>
      <c r="F49" s="98"/>
      <c r="G49" s="17"/>
      <c r="H49" s="18"/>
      <c r="I49" s="63"/>
      <c r="J49" s="18"/>
      <c r="K49" s="18"/>
      <c r="L49" s="18"/>
      <c r="M49" s="18"/>
      <c r="N49" s="18"/>
      <c r="O49" s="18"/>
      <c r="P49" s="18"/>
      <c r="Q49" s="17"/>
      <c r="R49" s="17"/>
      <c r="S49" s="18"/>
      <c r="T49" s="18"/>
      <c r="U49" s="18"/>
      <c r="V49" s="18"/>
    </row>
    <row r="50" spans="1:22" ht="18" customHeight="1" thickBot="1">
      <c r="A50" s="6"/>
      <c r="B50" s="94"/>
      <c r="C50" s="22">
        <v>0</v>
      </c>
      <c r="D50" s="168"/>
      <c r="E50" s="169"/>
      <c r="F50" s="170"/>
      <c r="G50" s="17"/>
      <c r="H50" s="69"/>
      <c r="I50" s="99"/>
      <c r="J50" s="69"/>
      <c r="K50" s="69"/>
      <c r="L50" s="69"/>
      <c r="M50" s="69"/>
      <c r="N50" s="69"/>
      <c r="O50" s="69"/>
      <c r="P50" s="69"/>
      <c r="Q50" s="68"/>
      <c r="R50" s="68"/>
      <c r="S50" s="68"/>
      <c r="T50" s="68"/>
      <c r="U50" s="6"/>
      <c r="V50" s="6"/>
    </row>
    <row r="51" spans="1:22" ht="15.75" customHeight="1">
      <c r="A51" s="6"/>
      <c r="B51" s="6"/>
      <c r="C51" s="56"/>
      <c r="D51" s="57"/>
      <c r="E51" s="6"/>
      <c r="F51" s="6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8"/>
      <c r="R51" s="68"/>
      <c r="S51" s="68"/>
      <c r="T51" s="68"/>
      <c r="U51" s="63"/>
      <c r="V51" s="63"/>
    </row>
    <row r="52" spans="1:22" ht="15.75" customHeight="1">
      <c r="A52" s="6"/>
      <c r="B52" s="6"/>
      <c r="C52" s="6"/>
      <c r="D52" s="6"/>
      <c r="E52" s="6"/>
      <c r="F52" s="6"/>
      <c r="G52" s="17"/>
      <c r="H52" s="133"/>
      <c r="I52" s="133"/>
      <c r="J52" s="133"/>
      <c r="K52" s="133"/>
      <c r="L52" s="133"/>
      <c r="M52" s="133"/>
      <c r="N52" s="133"/>
      <c r="O52" s="133"/>
      <c r="P52" s="133"/>
      <c r="Q52" s="68"/>
      <c r="R52" s="68"/>
      <c r="S52" s="68"/>
      <c r="T52" s="68"/>
      <c r="U52" s="68"/>
      <c r="V52" s="6"/>
    </row>
    <row r="53" spans="1:22" ht="15.95" customHeight="1">
      <c r="A53" s="6"/>
      <c r="B53" s="6"/>
      <c r="C53" s="6"/>
      <c r="D53" s="6"/>
      <c r="E53" s="6"/>
      <c r="F53" s="6"/>
      <c r="G53" s="17"/>
      <c r="H53" s="133"/>
      <c r="I53" s="133"/>
      <c r="J53" s="133"/>
      <c r="K53" s="133"/>
      <c r="L53" s="133"/>
      <c r="M53" s="133"/>
      <c r="N53" s="133"/>
      <c r="O53" s="133"/>
      <c r="P53" s="133"/>
      <c r="Q53" s="6"/>
      <c r="R53" s="69"/>
      <c r="S53" s="69"/>
      <c r="T53" s="69"/>
      <c r="U53" s="68"/>
      <c r="V53" s="6"/>
    </row>
    <row r="54" spans="1:22" ht="15.95" customHeight="1">
      <c r="A54" s="6"/>
      <c r="B54" s="63"/>
      <c r="C54" s="63"/>
      <c r="D54" s="63"/>
      <c r="E54" s="63"/>
      <c r="F54" s="63"/>
      <c r="G54" s="6"/>
      <c r="H54" s="19"/>
      <c r="I54" s="19"/>
      <c r="J54" s="19"/>
      <c r="K54" s="19"/>
      <c r="L54" s="19"/>
      <c r="M54" s="6"/>
      <c r="N54" s="6"/>
      <c r="O54" s="6"/>
      <c r="P54" s="6"/>
      <c r="Q54" s="63"/>
      <c r="R54" s="58"/>
      <c r="S54" s="132"/>
      <c r="T54" s="132"/>
      <c r="U54" s="6"/>
      <c r="V54" s="6"/>
    </row>
    <row r="55" spans="1:22" ht="15.95" customHeight="1">
      <c r="A55" s="6"/>
      <c r="B55" s="63"/>
      <c r="C55" s="63"/>
      <c r="D55" s="63"/>
      <c r="E55" s="63"/>
      <c r="F55" s="63"/>
      <c r="G55" s="6"/>
      <c r="H55" s="19"/>
      <c r="I55" s="19"/>
      <c r="J55" s="19"/>
      <c r="K55" s="19"/>
      <c r="L55" s="19"/>
      <c r="M55" s="6"/>
      <c r="N55" s="6"/>
      <c r="O55" s="6"/>
      <c r="P55" s="6"/>
      <c r="Q55" s="63"/>
      <c r="R55" s="58"/>
      <c r="S55" s="132"/>
      <c r="T55" s="132"/>
      <c r="U55" s="6"/>
      <c r="V55" s="6"/>
    </row>
    <row r="56" spans="1:22" ht="15.95" customHeight="1">
      <c r="A56" s="6"/>
    </row>
    <row r="57" spans="1:22" ht="15.95" customHeight="1">
      <c r="A57" s="63"/>
    </row>
    <row r="58" spans="1:22" ht="15.95" customHeight="1">
      <c r="A58" s="63"/>
    </row>
    <row r="60" spans="1:22" ht="18.600000000000001" customHeight="1"/>
    <row r="61" spans="1:22" ht="18" customHeight="1"/>
  </sheetData>
  <sheetProtection sheet="1" objects="1" scenarios="1"/>
  <customSheetViews>
    <customSheetView guid="{A073E06F-E010-4503-A817-69766F7950ED}" scale="75" showGridLines="0" fitToPage="1" topLeftCell="A10">
      <selection activeCell="AC11" sqref="AC11"/>
      <pageMargins left="0.43307086614173229" right="0.23622047244094491" top="0.39370078740157483" bottom="0.39370078740157483" header="0.35433070866141736" footer="0.39370078740157483"/>
      <pageSetup paperSize="9" scale="61" orientation="portrait" blackAndWhite="1" horizontalDpi="4294967292" verticalDpi="4294967292" r:id="rId1"/>
      <headerFooter alignWithMargins="0">
        <oddFooter>&amp;Lфайл: &amp;F, лист: "&amp;A"&amp;R&amp;D; &amp;T</oddFooter>
      </headerFooter>
    </customSheetView>
  </customSheetViews>
  <mergeCells count="42">
    <mergeCell ref="B31:C31"/>
    <mergeCell ref="D50:F50"/>
    <mergeCell ref="D48:F48"/>
    <mergeCell ref="D47:F47"/>
    <mergeCell ref="N7:U7"/>
    <mergeCell ref="R20:R23"/>
    <mergeCell ref="T20:T23"/>
    <mergeCell ref="D44:F44"/>
    <mergeCell ref="D45:F45"/>
    <mergeCell ref="D46:F46"/>
    <mergeCell ref="D19:F19"/>
    <mergeCell ref="S20:S23"/>
    <mergeCell ref="D39:F39"/>
    <mergeCell ref="D27:F27"/>
    <mergeCell ref="D24:F24"/>
    <mergeCell ref="D25:F25"/>
    <mergeCell ref="H2:V2"/>
    <mergeCell ref="H3:V3"/>
    <mergeCell ref="H4:V4"/>
    <mergeCell ref="A6:U6"/>
    <mergeCell ref="Q20:Q23"/>
    <mergeCell ref="C7:D7"/>
    <mergeCell ref="N20:N23"/>
    <mergeCell ref="O20:O23"/>
    <mergeCell ref="P20:P23"/>
    <mergeCell ref="K20:K23"/>
    <mergeCell ref="J20:J23"/>
    <mergeCell ref="L20:L23"/>
    <mergeCell ref="M20:M23"/>
    <mergeCell ref="D22:F22"/>
    <mergeCell ref="D20:F20"/>
    <mergeCell ref="D21:F21"/>
    <mergeCell ref="S55:T55"/>
    <mergeCell ref="H52:P52"/>
    <mergeCell ref="H53:P53"/>
    <mergeCell ref="S54:T54"/>
    <mergeCell ref="D28:F28"/>
    <mergeCell ref="D40:F40"/>
    <mergeCell ref="D38:F38"/>
    <mergeCell ref="D37:F37"/>
    <mergeCell ref="D29:F29"/>
    <mergeCell ref="D30:F30"/>
  </mergeCells>
  <phoneticPr fontId="0" type="noConversion"/>
  <dataValidations count="4">
    <dataValidation type="whole" operator="greaterThanOrEqual" allowBlank="1" showInputMessage="1" showErrorMessage="1" sqref="C42:C50 C39:C40 C29:C30 C25:C26 C23">
      <formula1>0</formula1>
    </dataValidation>
    <dataValidation type="whole" errorStyle="warning" operator="greaterThanOrEqual" allowBlank="1" showInputMessage="1" showErrorMessage="1" errorTitle="Внимание!" error="Введите целое число" sqref="C41 C21:C22 C24 C27:C28">
      <formula1>0</formula1>
    </dataValidation>
    <dataValidation type="whole" errorStyle="warning" allowBlank="1" showInputMessage="1" showErrorMessage="1" errorTitle="Внимание!" error="К одной ЦСС МХМ120 может подключаться не более 4 комплектов домофонов" sqref="C20">
      <formula1>0</formula1>
      <formula2>4</formula2>
    </dataValidation>
    <dataValidation type="whole" errorStyle="warning" allowBlank="1" showInputMessage="1" showErrorMessage="1" errorTitle="Ошибка!" error="Введите целое число не более 12" sqref="C17:C19">
      <formula1>0</formula1>
      <formula2>12</formula2>
    </dataValidation>
  </dataValidations>
  <pageMargins left="0.43307086614173229" right="0.23622047244094491" top="0.39370078740157483" bottom="0.39370078740157483" header="0.35433070866141736" footer="0.39370078740157483"/>
  <pageSetup paperSize="9" scale="61" orientation="portrait" blackAndWhite="1" horizontalDpi="4294967292" verticalDpi="4294967292" r:id="rId2"/>
  <headerFooter alignWithMargins="0">
    <oddFooter>&amp;Lфайл: &amp;F, лист: "&amp;A"&amp;R&amp;D; &amp;T</oddFooter>
  </headerFooter>
  <drawing r:id="rId3"/>
  <legacyDrawing r:id="rId4"/>
  <controls>
    <mc:AlternateContent xmlns:mc="http://schemas.openxmlformats.org/markup-compatibility/2006">
      <mc:Choice Requires="x14">
        <control shapeId="2064" r:id="rId5" name="CommandButton1">
          <controlPr defaultSize="0" print="0" autoFill="0" autoLine="0" r:id="rId6">
            <anchor moveWithCells="1">
              <from>
                <xdr:col>13</xdr:col>
                <xdr:colOff>114300</xdr:colOff>
                <xdr:row>24</xdr:row>
                <xdr:rowOff>0</xdr:rowOff>
              </from>
              <to>
                <xdr:col>19</xdr:col>
                <xdr:colOff>304800</xdr:colOff>
                <xdr:row>25</xdr:row>
                <xdr:rowOff>95250</xdr:rowOff>
              </to>
            </anchor>
          </controlPr>
        </control>
      </mc:Choice>
      <mc:Fallback>
        <control shapeId="2064" r:id="rId5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Конфигурации МP11</vt:lpstr>
      <vt:lpstr>countB48</vt:lpstr>
      <vt:lpstr>Slot_2</vt:lpstr>
      <vt:lpstr>Slot_3</vt:lpstr>
      <vt:lpstr>Slot_4</vt:lpstr>
      <vt:lpstr>Slot_5</vt:lpstr>
      <vt:lpstr>Slot_6</vt:lpstr>
      <vt:lpstr>Slot_7</vt:lpstr>
      <vt:lpstr>Slot_8</vt:lpstr>
      <vt:lpstr>Slot_9</vt:lpstr>
      <vt:lpstr>Slot0</vt:lpstr>
      <vt:lpstr>Slot1</vt:lpstr>
      <vt:lpstr>Slot2</vt:lpstr>
      <vt:lpstr>Slot3</vt:lpstr>
      <vt:lpstr>Slot4</vt:lpstr>
      <vt:lpstr>Slot5</vt:lpstr>
    </vt:vector>
  </TitlesOfParts>
  <Company>MULTICOM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Горелик</dc:creator>
  <cp:lastModifiedBy>Михаил Горелик</cp:lastModifiedBy>
  <cp:lastPrinted>2008-03-28T15:29:04Z</cp:lastPrinted>
  <dcterms:created xsi:type="dcterms:W3CDTF">1999-05-04T10:54:54Z</dcterms:created>
  <dcterms:modified xsi:type="dcterms:W3CDTF">2019-10-31T06:37:45Z</dcterms:modified>
</cp:coreProperties>
</file>